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codeName="ThisWorkbook" defaultThemeVersion="166925"/>
  <mc:AlternateContent xmlns:mc="http://schemas.openxmlformats.org/markup-compatibility/2006">
    <mc:Choice Requires="x15">
      <x15ac:absPath xmlns:x15ac="http://schemas.microsoft.com/office/spreadsheetml/2010/11/ac" url="\\Landisk-35bb58\共有\07_GC関連・国際活動\11_Siemens Integrity Initiative (SII)\20171214_AC\最終化用AT関連\WordExcel\"/>
    </mc:Choice>
  </mc:AlternateContent>
  <xr:revisionPtr revIDLastSave="0" documentId="13_ncr:1_{3D6D0A29-8F22-44A6-BAEE-4DF3DA3E1393}" xr6:coauthVersionLast="28" xr6:coauthVersionMax="28" xr10:uidLastSave="{00000000-0000-0000-0000-000000000000}"/>
  <bookViews>
    <workbookView xWindow="0" yWindow="0" windowWidth="20460" windowHeight="7380" xr2:uid="{00000000-000D-0000-FFFF-FFFF00000000}"/>
  </bookViews>
  <sheets>
    <sheet name="STEP 1" sheetId="3" r:id="rId1"/>
    <sheet name="STEP 2" sheetId="1" r:id="rId2"/>
  </sheets>
  <definedNames>
    <definedName name="_xlnm.Print_Area" localSheetId="1">'STEP 2'!$A$1:$I$123</definedName>
    <definedName name="_xlnm.Print_Titles" localSheetId="1">'STEP 2'!$1:$1</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2" i="1" l="1"/>
  <c r="H119" i="1"/>
  <c r="H113" i="1"/>
  <c r="H110" i="1"/>
  <c r="H88" i="1"/>
  <c r="H116" i="1" l="1"/>
  <c r="H104" i="1"/>
  <c r="H102" i="1"/>
  <c r="H100" i="1"/>
  <c r="H96" i="1"/>
  <c r="H93" i="1"/>
  <c r="H85" i="1"/>
  <c r="H82" i="1"/>
  <c r="H79" i="1"/>
  <c r="H76" i="1"/>
  <c r="H70" i="1"/>
  <c r="H68" i="1"/>
  <c r="H65" i="1"/>
  <c r="H61" i="1"/>
  <c r="H58" i="1"/>
  <c r="H52" i="1"/>
  <c r="H38" i="1" s="1"/>
  <c r="H49" i="1"/>
  <c r="H47" i="1"/>
  <c r="H44" i="1"/>
  <c r="H40" i="1"/>
  <c r="H35" i="1"/>
  <c r="H33" i="1"/>
  <c r="H31" i="1"/>
  <c r="H27" i="1"/>
  <c r="H24" i="1"/>
  <c r="H18" i="1"/>
  <c r="H16" i="1"/>
  <c r="H14" i="1"/>
  <c r="H11" i="1"/>
  <c r="H6" i="1" s="1"/>
  <c r="H8" i="1"/>
  <c r="F11" i="3"/>
  <c r="F8" i="3"/>
  <c r="F4" i="3"/>
  <c r="F1" i="3"/>
  <c r="H22" i="1" l="1"/>
  <c r="H56" i="1"/>
  <c r="H108" i="1"/>
  <c r="H91" i="1"/>
  <c r="H74" i="1"/>
  <c r="H1" i="1" l="1"/>
  <c r="H2" i="1" s="1"/>
</calcChain>
</file>

<file path=xl/sharedStrings.xml><?xml version="1.0" encoding="utf-8"?>
<sst xmlns="http://schemas.openxmlformats.org/spreadsheetml/2006/main" count="353" uniqueCount="222">
  <si>
    <t> </t>
  </si>
  <si>
    <t>評価</t>
  </si>
  <si>
    <t>贈賄防止のリスクアセスメントの実施方法として、デスクトップ分析だけでなく、アンケート調査、または現地の担当者へのヒアリングも実施していますか？</t>
  </si>
  <si>
    <t>贈賄防止のリスクアセスメントの結果に基づいて、社内規程における手続の厳格さ（接待、贈答、外国公務員招聘、寄附手続等）を決定していますか？</t>
  </si>
  <si>
    <t>贈賄防止のリスクアセスメントの結果に基づいて、教育の頻度又は対象者を決定していますか？</t>
  </si>
  <si>
    <t>贈賄防止のリスクアセスメントの結果に基づいて、社内監査の頻度を決定していますか？</t>
  </si>
  <si>
    <t>贈賄防止に関して、基本方針・社内規程はどのように整備されていますか？</t>
  </si>
  <si>
    <t>基本方針及び社内規程は、英語及び適用される国地域の言語に翻訳されていますか？</t>
  </si>
  <si>
    <t>子会社・関連会社に、基本方針及び社内規程を導入していますか？</t>
  </si>
  <si>
    <t>内部統制委員会、コンプライアンス委員会又は海外贈賄防止のコンプライアンスに特化した委員会の設置状況はどうなっていますか？</t>
  </si>
  <si>
    <t>本社における法務・コンプライアンス部門等に、贈賄防止の専業の担当者を設置していますか？</t>
  </si>
  <si>
    <t>内部通報窓口は設置していますか？</t>
  </si>
  <si>
    <t>贈賄リスクに応じて第三者管理の対象となるエージェント等の第三者を明確に定義していますか？</t>
  </si>
  <si>
    <t>第三者との契約に贈賄防止文言を入れていますか？</t>
  </si>
  <si>
    <t>贈賄リスクに応じて一定の第三者につき、質問票の回答を求め、又は贈賄行為を行わない旨の誓約書を取得していますか？</t>
  </si>
  <si>
    <t>贈賄リスクに応じて一定の第三者につきバックグラウンド調査を実施していますか？</t>
  </si>
  <si>
    <t>贈賄リスクに応じて各取引の責任者（オーナー）を特定して、申請書の提出を義務づけていますか？</t>
  </si>
  <si>
    <t>贈賄防止のトレーニングを継続的に実施していますか？</t>
  </si>
  <si>
    <t>贈賄防止の観点から、一定の支出がその意図に従って正確に記録されているかを確認する具体的な方策をとっていますか？</t>
  </si>
  <si>
    <t>評価ポイント</t>
    <phoneticPr fontId="2"/>
  </si>
  <si>
    <t>評価基準</t>
    <rPh sb="0" eb="2">
      <t>ヒョウカ</t>
    </rPh>
    <rPh sb="2" eb="4">
      <t>キジュン</t>
    </rPh>
    <phoneticPr fontId="2"/>
  </si>
  <si>
    <t>1-(1)</t>
    <phoneticPr fontId="2"/>
  </si>
  <si>
    <t>1-(2)</t>
    <phoneticPr fontId="2"/>
  </si>
  <si>
    <t>1-(3)</t>
  </si>
  <si>
    <t>1-(4)</t>
  </si>
  <si>
    <t>1-(5)</t>
  </si>
  <si>
    <t>非表示</t>
    <rPh sb="0" eb="3">
      <t>ヒヒョウジ</t>
    </rPh>
    <phoneticPr fontId="2"/>
  </si>
  <si>
    <t>経営トップが、全役職員会議等により贈賄防止に向けた姿勢を継続的に役職員に伝達していますか？</t>
    <phoneticPr fontId="2"/>
  </si>
  <si>
    <t>贈賄防止を含めたコンプライアンスへの取り組み・姿勢を人事考課又は報酬査定において評価し、違反の場合には厳正な人事処分をしていますか？</t>
    <phoneticPr fontId="2"/>
  </si>
  <si>
    <t>贈賄防止のための予算配分を実施していますか？</t>
    <phoneticPr fontId="2"/>
  </si>
  <si>
    <t>（20点）</t>
  </si>
  <si>
    <t>採択しているが社外には公表していない</t>
    <phoneticPr fontId="2"/>
  </si>
  <si>
    <t>（10点）</t>
  </si>
  <si>
    <t>採択していない</t>
    <phoneticPr fontId="2"/>
  </si>
  <si>
    <t>（  0点）</t>
  </si>
  <si>
    <t>毎年1回以上、伝達している</t>
    <phoneticPr fontId="2"/>
  </si>
  <si>
    <t>ある</t>
    <phoneticPr fontId="2"/>
  </si>
  <si>
    <t>ない</t>
    <phoneticPr fontId="2"/>
  </si>
  <si>
    <t>していない</t>
    <phoneticPr fontId="2"/>
  </si>
  <si>
    <t>贈賄防止のための予算配分は実施していない</t>
    <phoneticPr fontId="2"/>
  </si>
  <si>
    <t>経営トップが、一定規模の取引につき、贈賄リスクの観点から承認・不承認を決定する社内手続がありますか？</t>
    <phoneticPr fontId="2"/>
  </si>
  <si>
    <t>1.合計点：　</t>
    <rPh sb="2" eb="4">
      <t>ゴウケイ</t>
    </rPh>
    <rPh sb="4" eb="5">
      <t>テン</t>
    </rPh>
    <phoneticPr fontId="2"/>
  </si>
  <si>
    <t>毎年1回以上、実施している</t>
    <phoneticPr fontId="2"/>
  </si>
  <si>
    <t>過去3年内に実施したことがない</t>
    <phoneticPr fontId="2"/>
  </si>
  <si>
    <t>デスクトップ分析だけでなく、現地担当者へのヒアリングも実施している</t>
    <phoneticPr fontId="2"/>
  </si>
  <si>
    <t>アンケート調査を実施したことがある</t>
    <phoneticPr fontId="2"/>
  </si>
  <si>
    <t>デスクトップ分析のみである</t>
    <phoneticPr fontId="2"/>
  </si>
  <si>
    <t>（  8点）</t>
    <phoneticPr fontId="2"/>
  </si>
  <si>
    <t>贈賄防止のリスクアセスメントを実施したことがない</t>
    <phoneticPr fontId="2"/>
  </si>
  <si>
    <t>2.合計点：　</t>
    <rPh sb="2" eb="4">
      <t>ゴウケイ</t>
    </rPh>
    <rPh sb="4" eb="5">
      <t>テン</t>
    </rPh>
    <phoneticPr fontId="2"/>
  </si>
  <si>
    <t>している</t>
    <phoneticPr fontId="2"/>
  </si>
  <si>
    <t>全社員を対象とした一律のトレーニングである</t>
    <phoneticPr fontId="2"/>
  </si>
  <si>
    <t>3.合計点：　</t>
    <rPh sb="2" eb="4">
      <t>ゴウケイ</t>
    </rPh>
    <rPh sb="4" eb="5">
      <t>テン</t>
    </rPh>
    <phoneticPr fontId="2"/>
  </si>
  <si>
    <t>4.合計点：　</t>
    <rPh sb="2" eb="4">
      <t>ゴウケイ</t>
    </rPh>
    <rPh sb="4" eb="5">
      <t>テン</t>
    </rPh>
    <phoneticPr fontId="2"/>
  </si>
  <si>
    <t xml:space="preserve"> </t>
    <phoneticPr fontId="2"/>
  </si>
  <si>
    <t>（  5点）</t>
    <phoneticPr fontId="2"/>
  </si>
  <si>
    <t>贈賄防止に関して特別の基本方針及び社内規程が制定されている</t>
    <phoneticPr fontId="2"/>
  </si>
  <si>
    <t>贈賄防止に関して特別の基本方針が制定されている</t>
    <phoneticPr fontId="2"/>
  </si>
  <si>
    <t>贈賄防止については行動規範に記載されているのみである</t>
    <phoneticPr fontId="2"/>
  </si>
  <si>
    <t>行動規範にも記載されていない</t>
    <phoneticPr fontId="2"/>
  </si>
  <si>
    <t>2つ以上の分野で手続が制定されている</t>
    <phoneticPr fontId="2"/>
  </si>
  <si>
    <t>されている</t>
    <phoneticPr fontId="2"/>
  </si>
  <si>
    <t>されていない</t>
    <phoneticPr fontId="2"/>
  </si>
  <si>
    <t>英語のみに翻訳されている</t>
    <phoneticPr fontId="2"/>
  </si>
  <si>
    <t>日本語のみである</t>
    <phoneticPr fontId="2"/>
  </si>
  <si>
    <t>原則として親会社が設定した基本方針・社内規程を統一的に導入している</t>
    <phoneticPr fontId="2"/>
  </si>
  <si>
    <t>子会社が独自に策定した基本方針・社内規程を親会社が承認することで管理している</t>
    <phoneticPr fontId="2"/>
  </si>
  <si>
    <t>子会社等の自治に委ねている</t>
    <phoneticPr fontId="2"/>
  </si>
  <si>
    <t>社長以外の上級役員がその長となりビジネスから独立性を確保した委員会が設置されている</t>
    <phoneticPr fontId="2"/>
  </si>
  <si>
    <t>委員会は設置されているがビジネスからの独立性は確保されていない</t>
    <phoneticPr fontId="2"/>
  </si>
  <si>
    <t>設置されていない</t>
    <phoneticPr fontId="2"/>
  </si>
  <si>
    <t>設置していない</t>
    <phoneticPr fontId="2"/>
  </si>
  <si>
    <t>選任していない</t>
    <phoneticPr fontId="2"/>
  </si>
  <si>
    <t>一元的に管理はしておらず各担当部門が管理している</t>
    <phoneticPr fontId="2"/>
  </si>
  <si>
    <t>各海外拠点において内部通報窓口を設置している</t>
    <phoneticPr fontId="2"/>
  </si>
  <si>
    <t>海外拠点に関しては内部通報窓口を設置していない</t>
    <phoneticPr fontId="2"/>
  </si>
  <si>
    <t>5.合計点：　</t>
    <rPh sb="2" eb="4">
      <t>ゴウケイ</t>
    </rPh>
    <rPh sb="4" eb="5">
      <t>テン</t>
    </rPh>
    <phoneticPr fontId="2"/>
  </si>
  <si>
    <t>リスクに応じて第三者管理の対象となる第三者を規程等で明確に定義している</t>
    <phoneticPr fontId="2"/>
  </si>
  <si>
    <t>第三者管理の対象となる第三者は定義しているが、リスクに応じて定義したものではない</t>
    <phoneticPr fontId="2"/>
  </si>
  <si>
    <t>第三者管理の対象となる第三者について具体的な定義はない</t>
    <phoneticPr fontId="2"/>
  </si>
  <si>
    <t>入れていない</t>
    <phoneticPr fontId="2"/>
  </si>
  <si>
    <t>各拠点に現地コンプライアンス担当者を選任しており、報告ラインは本社管理部門となっている</t>
    <phoneticPr fontId="2"/>
  </si>
  <si>
    <t>兼任の担当者のみ設置している</t>
    <phoneticPr fontId="2"/>
  </si>
  <si>
    <t>採択し公表している</t>
    <rPh sb="3" eb="5">
      <t>コウヒョウ</t>
    </rPh>
    <phoneticPr fontId="2"/>
  </si>
  <si>
    <t>過去3年内に伝達したことがある</t>
    <rPh sb="6" eb="8">
      <t>デンタツ</t>
    </rPh>
    <phoneticPr fontId="2"/>
  </si>
  <si>
    <t>過去3年内に伝達したことはない</t>
    <rPh sb="6" eb="8">
      <t>デンタツ</t>
    </rPh>
    <phoneticPr fontId="2"/>
  </si>
  <si>
    <t>贈賄防止のための特別な予算配分を実施している</t>
    <rPh sb="16" eb="18">
      <t>ジッシ</t>
    </rPh>
    <phoneticPr fontId="2"/>
  </si>
  <si>
    <t>一般的な内部統制・コンプライアンスのための予算配分を実施しており、贈賄防止の予算がそこに含まれている</t>
    <rPh sb="26" eb="28">
      <t>ジッシ</t>
    </rPh>
    <phoneticPr fontId="2"/>
  </si>
  <si>
    <t>リスクアセスメントの結果に基づいて決定している</t>
    <rPh sb="10" eb="12">
      <t>ケッカ</t>
    </rPh>
    <rPh sb="13" eb="14">
      <t>モト</t>
    </rPh>
    <rPh sb="17" eb="19">
      <t>ケッテイ</t>
    </rPh>
    <phoneticPr fontId="2"/>
  </si>
  <si>
    <t>社内規程には接待・贈答・外国公務員等の招聘・寄附の分野に関する手続が制定されていますか？</t>
    <rPh sb="25" eb="27">
      <t>ブンヤ</t>
    </rPh>
    <rPh sb="28" eb="29">
      <t>カン</t>
    </rPh>
    <rPh sb="34" eb="36">
      <t>セイテイ</t>
    </rPh>
    <phoneticPr fontId="2"/>
  </si>
  <si>
    <t>すべて制定されている</t>
    <rPh sb="3" eb="5">
      <t>セイテイ</t>
    </rPh>
    <phoneticPr fontId="2"/>
  </si>
  <si>
    <t>1つの分野のみ、またはいずれも制定されていない</t>
    <rPh sb="3" eb="5">
      <t>ブンヤ</t>
    </rPh>
    <rPh sb="15" eb="17">
      <t>セイテイ</t>
    </rPh>
    <phoneticPr fontId="2"/>
  </si>
  <si>
    <t>贈賄防止に関する記録を一元的に管理していますか？</t>
    <phoneticPr fontId="2"/>
  </si>
  <si>
    <t>表明保証・誓約、監査権、及び解除権を定めた文言を入れている</t>
    <rPh sb="16" eb="17">
      <t>ケン</t>
    </rPh>
    <rPh sb="21" eb="23">
      <t>モンゴン</t>
    </rPh>
    <rPh sb="24" eb="25">
      <t>イ</t>
    </rPh>
    <phoneticPr fontId="2"/>
  </si>
  <si>
    <t>表明保証・誓約、監査権、及び解除権のすべてをカバーしているわけではないが贈賄防止文言を定めた文言を入れている</t>
    <rPh sb="46" eb="48">
      <t>モンゴン</t>
    </rPh>
    <rPh sb="49" eb="50">
      <t>イ</t>
    </rPh>
    <phoneticPr fontId="2"/>
  </si>
  <si>
    <t>贈賄リスクに応じて、第三者からの質問票及び贈賄行為を行わない旨の誓約書を取得している</t>
    <phoneticPr fontId="2"/>
  </si>
  <si>
    <t>質問書の回答又は誓約書の一方のみ取得している</t>
    <phoneticPr fontId="2"/>
  </si>
  <si>
    <t>取得していない</t>
    <phoneticPr fontId="2"/>
  </si>
  <si>
    <t>贈賄リスクに応じて、Google検索、有料データベースの利用、調査会社の起用、直接面談などを使い分けて実施している</t>
    <phoneticPr fontId="2"/>
  </si>
  <si>
    <t>バックグラウンド調査は行うがGoogle検索や有料データベースの利用に限られる</t>
    <phoneticPr fontId="2"/>
  </si>
  <si>
    <t>取引責任者を特定して、贈賄防止に関する情報を収集して法務・コンプライアンス部門等に提出させている</t>
    <rPh sb="2" eb="4">
      <t>セキニン</t>
    </rPh>
    <phoneticPr fontId="2"/>
  </si>
  <si>
    <t>特にそのような制度は存在しない</t>
    <phoneticPr fontId="2"/>
  </si>
  <si>
    <t>（10点）</t>
    <phoneticPr fontId="2"/>
  </si>
  <si>
    <t>（15点）</t>
    <phoneticPr fontId="2"/>
  </si>
  <si>
    <t>毎年実施している</t>
    <phoneticPr fontId="2"/>
  </si>
  <si>
    <t>過去3年内に実施したことがある</t>
    <phoneticPr fontId="2"/>
  </si>
  <si>
    <t>過去3年内に実施したことはない</t>
    <phoneticPr fontId="2"/>
  </si>
  <si>
    <t>クラス形式のみを実施したことがある</t>
    <phoneticPr fontId="2"/>
  </si>
  <si>
    <t>Web形式しか実施したことがない</t>
    <phoneticPr fontId="2"/>
  </si>
  <si>
    <t>いずれも実施したことがない</t>
    <phoneticPr fontId="2"/>
  </si>
  <si>
    <t>反汚職法制、社内規程に限定されたものである</t>
    <phoneticPr fontId="2"/>
  </si>
  <si>
    <t>求めている</t>
    <phoneticPr fontId="2"/>
  </si>
  <si>
    <t>求めていない</t>
    <phoneticPr fontId="2"/>
  </si>
  <si>
    <t>年に1回以上行っている</t>
    <phoneticPr fontId="2"/>
  </si>
  <si>
    <t>過去3年内に行ったことがある</t>
    <phoneticPr fontId="2"/>
  </si>
  <si>
    <t>過去3年内に行ったことがない</t>
    <phoneticPr fontId="2"/>
  </si>
  <si>
    <t>6.合計点：　</t>
    <rPh sb="2" eb="4">
      <t>ゴウケイ</t>
    </rPh>
    <rPh sb="4" eb="5">
      <t>テン</t>
    </rPh>
    <phoneticPr fontId="2"/>
  </si>
  <si>
    <t>7.合計点：　</t>
    <rPh sb="2" eb="4">
      <t>ゴウケイ</t>
    </rPh>
    <rPh sb="4" eb="5">
      <t>テン</t>
    </rPh>
    <phoneticPr fontId="2"/>
  </si>
  <si>
    <t>毎年見直して改善している</t>
    <phoneticPr fontId="2"/>
  </si>
  <si>
    <t>過去3年内に見直して改善したことがある</t>
    <phoneticPr fontId="2"/>
  </si>
  <si>
    <t>過去3年内に見直して改善したことがない</t>
    <phoneticPr fontId="2"/>
  </si>
  <si>
    <t>社内で実態をモニタリングしている</t>
    <phoneticPr fontId="2"/>
  </si>
  <si>
    <t>特に具体的な取り組みは行っていない</t>
    <phoneticPr fontId="2"/>
  </si>
  <si>
    <t>贈賄防止の観点から、高リスクの事業について正確な記録が行われているかをモニタリングしている</t>
    <phoneticPr fontId="2"/>
  </si>
  <si>
    <t>一般的な会計上の要請からモニタリングしているにすぎない</t>
    <phoneticPr fontId="2"/>
  </si>
  <si>
    <t>STEP 2:　各コンプライアンス項目の達成状況</t>
    <rPh sb="8" eb="9">
      <t>カク</t>
    </rPh>
    <rPh sb="17" eb="19">
      <t>コウモク</t>
    </rPh>
    <rPh sb="20" eb="22">
      <t>タッセイ</t>
    </rPh>
    <rPh sb="22" eb="24">
      <t>ジョウキョウ</t>
    </rPh>
    <phoneticPr fontId="2"/>
  </si>
  <si>
    <r>
      <t>3</t>
    </r>
    <r>
      <rPr>
        <sz val="11"/>
        <color theme="1"/>
        <rFont val="游ゴシック"/>
        <family val="1"/>
        <charset val="1"/>
        <scheme val="minor"/>
      </rPr>
      <t>-(4)</t>
    </r>
    <phoneticPr fontId="2"/>
  </si>
  <si>
    <t>贈賄リスクの観点から、リスクアセスメントを実施していますか？</t>
    <phoneticPr fontId="2"/>
  </si>
  <si>
    <r>
      <t>/</t>
    </r>
    <r>
      <rPr>
        <sz val="11"/>
        <color theme="1"/>
        <rFont val="游ゴシック"/>
        <family val="2"/>
        <charset val="128"/>
        <scheme val="minor"/>
      </rPr>
      <t>100</t>
    </r>
    <phoneticPr fontId="2"/>
  </si>
  <si>
    <r>
      <t>/</t>
    </r>
    <r>
      <rPr>
        <sz val="11"/>
        <color theme="1"/>
        <rFont val="游ゴシック"/>
        <family val="2"/>
        <charset val="128"/>
        <scheme val="minor"/>
      </rPr>
      <t>100</t>
    </r>
    <phoneticPr fontId="2"/>
  </si>
  <si>
    <r>
      <t>2</t>
    </r>
    <r>
      <rPr>
        <sz val="11"/>
        <color theme="1"/>
        <rFont val="游ゴシック"/>
        <family val="1"/>
        <charset val="1"/>
        <scheme val="minor"/>
      </rPr>
      <t>-(1)</t>
    </r>
    <phoneticPr fontId="2"/>
  </si>
  <si>
    <r>
      <t>2</t>
    </r>
    <r>
      <rPr>
        <sz val="11"/>
        <color theme="1"/>
        <rFont val="游ゴシック"/>
        <family val="1"/>
        <charset val="1"/>
        <scheme val="minor"/>
      </rPr>
      <t>-(2)</t>
    </r>
    <phoneticPr fontId="2"/>
  </si>
  <si>
    <r>
      <t>2</t>
    </r>
    <r>
      <rPr>
        <sz val="11"/>
        <color theme="1"/>
        <rFont val="游ゴシック"/>
        <family val="1"/>
        <charset val="1"/>
        <scheme val="minor"/>
      </rPr>
      <t>-(3)</t>
    </r>
    <phoneticPr fontId="2"/>
  </si>
  <si>
    <r>
      <t>2</t>
    </r>
    <r>
      <rPr>
        <sz val="11"/>
        <color theme="1"/>
        <rFont val="游ゴシック"/>
        <family val="1"/>
        <charset val="1"/>
        <scheme val="minor"/>
      </rPr>
      <t>-(4)</t>
    </r>
    <phoneticPr fontId="2"/>
  </si>
  <si>
    <r>
      <t>2</t>
    </r>
    <r>
      <rPr>
        <sz val="11"/>
        <color theme="1"/>
        <rFont val="游ゴシック"/>
        <family val="1"/>
        <charset val="1"/>
        <scheme val="minor"/>
      </rPr>
      <t>-(5)</t>
    </r>
    <phoneticPr fontId="2"/>
  </si>
  <si>
    <r>
      <t>/</t>
    </r>
    <r>
      <rPr>
        <sz val="11"/>
        <color theme="1"/>
        <rFont val="游ゴシック"/>
        <family val="2"/>
        <charset val="128"/>
        <scheme val="minor"/>
      </rPr>
      <t>100</t>
    </r>
    <phoneticPr fontId="2"/>
  </si>
  <si>
    <r>
      <t>3</t>
    </r>
    <r>
      <rPr>
        <sz val="11"/>
        <color theme="1"/>
        <rFont val="游ゴシック"/>
        <family val="1"/>
        <charset val="1"/>
        <scheme val="minor"/>
      </rPr>
      <t>-(1)</t>
    </r>
    <phoneticPr fontId="2"/>
  </si>
  <si>
    <r>
      <t>3</t>
    </r>
    <r>
      <rPr>
        <sz val="11"/>
        <color theme="1"/>
        <rFont val="游ゴシック"/>
        <family val="1"/>
        <charset val="1"/>
        <scheme val="minor"/>
      </rPr>
      <t>-(2)</t>
    </r>
    <phoneticPr fontId="2"/>
  </si>
  <si>
    <r>
      <t>3</t>
    </r>
    <r>
      <rPr>
        <sz val="11"/>
        <color theme="1"/>
        <rFont val="游ゴシック"/>
        <family val="1"/>
        <charset val="1"/>
        <scheme val="minor"/>
      </rPr>
      <t>-(3)</t>
    </r>
    <phoneticPr fontId="2"/>
  </si>
  <si>
    <r>
      <t>3</t>
    </r>
    <r>
      <rPr>
        <sz val="11"/>
        <color theme="1"/>
        <rFont val="游ゴシック"/>
        <family val="1"/>
        <charset val="1"/>
        <scheme val="minor"/>
      </rPr>
      <t>-(5)</t>
    </r>
    <phoneticPr fontId="2"/>
  </si>
  <si>
    <r>
      <t>4</t>
    </r>
    <r>
      <rPr>
        <sz val="11"/>
        <color theme="1"/>
        <rFont val="游ゴシック"/>
        <family val="1"/>
        <charset val="1"/>
        <scheme val="minor"/>
      </rPr>
      <t>-(1)</t>
    </r>
    <phoneticPr fontId="2"/>
  </si>
  <si>
    <r>
      <t>4</t>
    </r>
    <r>
      <rPr>
        <sz val="11"/>
        <color theme="1"/>
        <rFont val="游ゴシック"/>
        <family val="1"/>
        <charset val="1"/>
        <scheme val="minor"/>
      </rPr>
      <t>-(2)</t>
    </r>
    <phoneticPr fontId="2"/>
  </si>
  <si>
    <r>
      <t>4</t>
    </r>
    <r>
      <rPr>
        <sz val="11"/>
        <color theme="1"/>
        <rFont val="游ゴシック"/>
        <family val="1"/>
        <charset val="1"/>
        <scheme val="minor"/>
      </rPr>
      <t>-(3)</t>
    </r>
    <phoneticPr fontId="2"/>
  </si>
  <si>
    <r>
      <t>4</t>
    </r>
    <r>
      <rPr>
        <sz val="11"/>
        <color theme="1"/>
        <rFont val="游ゴシック"/>
        <family val="1"/>
        <charset val="1"/>
        <scheme val="minor"/>
      </rPr>
      <t>-(4)</t>
    </r>
    <phoneticPr fontId="2"/>
  </si>
  <si>
    <r>
      <t>4</t>
    </r>
    <r>
      <rPr>
        <sz val="11"/>
        <color theme="1"/>
        <rFont val="游ゴシック"/>
        <family val="1"/>
        <charset val="1"/>
        <scheme val="minor"/>
      </rPr>
      <t>-(5)</t>
    </r>
    <phoneticPr fontId="2"/>
  </si>
  <si>
    <r>
      <t>5</t>
    </r>
    <r>
      <rPr>
        <sz val="11"/>
        <color theme="1"/>
        <rFont val="游ゴシック"/>
        <family val="1"/>
        <charset val="1"/>
        <scheme val="minor"/>
      </rPr>
      <t>-(1)</t>
    </r>
    <phoneticPr fontId="2"/>
  </si>
  <si>
    <r>
      <t>5</t>
    </r>
    <r>
      <rPr>
        <sz val="11"/>
        <color theme="1"/>
        <rFont val="游ゴシック"/>
        <family val="1"/>
        <charset val="1"/>
        <scheme val="minor"/>
      </rPr>
      <t>-(2)</t>
    </r>
    <phoneticPr fontId="2"/>
  </si>
  <si>
    <r>
      <t>5</t>
    </r>
    <r>
      <rPr>
        <sz val="11"/>
        <color theme="1"/>
        <rFont val="游ゴシック"/>
        <family val="1"/>
        <charset val="1"/>
        <scheme val="minor"/>
      </rPr>
      <t>-(3)</t>
    </r>
    <phoneticPr fontId="2"/>
  </si>
  <si>
    <r>
      <t>5</t>
    </r>
    <r>
      <rPr>
        <sz val="11"/>
        <color theme="1"/>
        <rFont val="游ゴシック"/>
        <family val="1"/>
        <charset val="1"/>
        <scheme val="minor"/>
      </rPr>
      <t>-(4)</t>
    </r>
    <phoneticPr fontId="2"/>
  </si>
  <si>
    <r>
      <t>5</t>
    </r>
    <r>
      <rPr>
        <sz val="11"/>
        <color theme="1"/>
        <rFont val="游ゴシック"/>
        <family val="1"/>
        <charset val="1"/>
        <scheme val="minor"/>
      </rPr>
      <t>-(5)</t>
    </r>
    <phoneticPr fontId="2"/>
  </si>
  <si>
    <r>
      <t>6</t>
    </r>
    <r>
      <rPr>
        <sz val="11"/>
        <color theme="1"/>
        <rFont val="游ゴシック"/>
        <family val="1"/>
        <charset val="1"/>
        <scheme val="minor"/>
      </rPr>
      <t>-(1)</t>
    </r>
    <phoneticPr fontId="2"/>
  </si>
  <si>
    <r>
      <t>6</t>
    </r>
    <r>
      <rPr>
        <sz val="11"/>
        <color theme="1"/>
        <rFont val="游ゴシック"/>
        <family val="1"/>
        <charset val="1"/>
        <scheme val="minor"/>
      </rPr>
      <t>-(2)</t>
    </r>
    <phoneticPr fontId="2"/>
  </si>
  <si>
    <r>
      <t>6</t>
    </r>
    <r>
      <rPr>
        <sz val="11"/>
        <color theme="1"/>
        <rFont val="游ゴシック"/>
        <family val="1"/>
        <charset val="1"/>
        <scheme val="minor"/>
      </rPr>
      <t>-(3)</t>
    </r>
    <phoneticPr fontId="2"/>
  </si>
  <si>
    <r>
      <t>6</t>
    </r>
    <r>
      <rPr>
        <sz val="11"/>
        <color theme="1"/>
        <rFont val="游ゴシック"/>
        <family val="1"/>
        <charset val="1"/>
        <scheme val="minor"/>
      </rPr>
      <t>-(4)</t>
    </r>
    <phoneticPr fontId="2"/>
  </si>
  <si>
    <r>
      <t>6</t>
    </r>
    <r>
      <rPr>
        <sz val="11"/>
        <color theme="1"/>
        <rFont val="游ゴシック"/>
        <family val="1"/>
        <charset val="1"/>
        <scheme val="minor"/>
      </rPr>
      <t>-(5)</t>
    </r>
    <phoneticPr fontId="2"/>
  </si>
  <si>
    <r>
      <t>7</t>
    </r>
    <r>
      <rPr>
        <sz val="11"/>
        <color theme="1"/>
        <rFont val="游ゴシック"/>
        <family val="1"/>
        <charset val="1"/>
        <scheme val="minor"/>
      </rPr>
      <t>-(1)</t>
    </r>
    <phoneticPr fontId="2"/>
  </si>
  <si>
    <r>
      <t>7</t>
    </r>
    <r>
      <rPr>
        <sz val="11"/>
        <color theme="1"/>
        <rFont val="游ゴシック"/>
        <family val="1"/>
        <charset val="1"/>
        <scheme val="minor"/>
      </rPr>
      <t>-(2)</t>
    </r>
    <phoneticPr fontId="2"/>
  </si>
  <si>
    <r>
      <t>7</t>
    </r>
    <r>
      <rPr>
        <sz val="11"/>
        <color theme="1"/>
        <rFont val="游ゴシック"/>
        <family val="1"/>
        <charset val="1"/>
        <scheme val="minor"/>
      </rPr>
      <t>-(3)</t>
    </r>
    <phoneticPr fontId="2"/>
  </si>
  <si>
    <r>
      <t>7</t>
    </r>
    <r>
      <rPr>
        <sz val="11"/>
        <color theme="1"/>
        <rFont val="游ゴシック"/>
        <family val="1"/>
        <charset val="1"/>
        <scheme val="minor"/>
      </rPr>
      <t>-(4)</t>
    </r>
    <phoneticPr fontId="2"/>
  </si>
  <si>
    <r>
      <t>7</t>
    </r>
    <r>
      <rPr>
        <sz val="11"/>
        <color theme="1"/>
        <rFont val="游ゴシック"/>
        <family val="1"/>
        <charset val="1"/>
        <scheme val="minor"/>
      </rPr>
      <t>-(5)</t>
    </r>
    <phoneticPr fontId="2"/>
  </si>
  <si>
    <t>/100</t>
    <phoneticPr fontId="2"/>
  </si>
  <si>
    <t>/100</t>
    <phoneticPr fontId="2"/>
  </si>
  <si>
    <t>/100</t>
    <phoneticPr fontId="2"/>
  </si>
  <si>
    <r>
      <t>1.</t>
    </r>
    <r>
      <rPr>
        <b/>
        <sz val="14"/>
        <color theme="1"/>
        <rFont val="Times New Roman"/>
        <family val="1"/>
        <charset val="1"/>
      </rPr>
      <t xml:space="preserve">     </t>
    </r>
    <r>
      <rPr>
        <b/>
        <sz val="14"/>
        <color theme="1"/>
        <rFont val="游ゴシック"/>
        <family val="1"/>
        <charset val="1"/>
        <scheme val="minor"/>
      </rPr>
      <t>経営トップがとるべき姿勢と行動</t>
    </r>
  </si>
  <si>
    <r>
      <t>2.</t>
    </r>
    <r>
      <rPr>
        <b/>
        <sz val="14"/>
        <color theme="1"/>
        <rFont val="Times New Roman"/>
        <family val="1"/>
        <charset val="1"/>
      </rPr>
      <t xml:space="preserve">     </t>
    </r>
    <r>
      <rPr>
        <b/>
        <sz val="14"/>
        <color theme="1"/>
        <rFont val="游ゴシック"/>
        <family val="1"/>
        <charset val="1"/>
        <scheme val="minor"/>
      </rPr>
      <t>リスクベース・アプローチ</t>
    </r>
  </si>
  <si>
    <r>
      <t>3.</t>
    </r>
    <r>
      <rPr>
        <b/>
        <sz val="14"/>
        <color theme="1"/>
        <rFont val="Times New Roman"/>
        <family val="1"/>
        <charset val="1"/>
      </rPr>
      <t xml:space="preserve">     </t>
    </r>
    <r>
      <rPr>
        <b/>
        <sz val="14"/>
        <color theme="1"/>
        <rFont val="游ゴシック"/>
        <family val="1"/>
        <charset val="1"/>
        <scheme val="minor"/>
      </rPr>
      <t>基本方針及び社内規程の策定</t>
    </r>
  </si>
  <si>
    <r>
      <t>4.</t>
    </r>
    <r>
      <rPr>
        <b/>
        <sz val="14"/>
        <color theme="1"/>
        <rFont val="Times New Roman"/>
        <family val="1"/>
        <charset val="1"/>
      </rPr>
      <t xml:space="preserve">     </t>
    </r>
    <r>
      <rPr>
        <b/>
        <sz val="14"/>
        <color theme="1"/>
        <rFont val="游ゴシック"/>
        <family val="1"/>
        <charset val="1"/>
        <scheme val="minor"/>
      </rPr>
      <t>組織体制</t>
    </r>
  </si>
  <si>
    <r>
      <t>5.</t>
    </r>
    <r>
      <rPr>
        <b/>
        <sz val="14"/>
        <color theme="1"/>
        <rFont val="Times New Roman"/>
        <family val="1"/>
        <charset val="1"/>
      </rPr>
      <t xml:space="preserve">     </t>
    </r>
    <r>
      <rPr>
        <b/>
        <sz val="14"/>
        <color theme="1"/>
        <rFont val="游ゴシック"/>
        <family val="1"/>
        <charset val="1"/>
        <scheme val="minor"/>
      </rPr>
      <t>第三者管理</t>
    </r>
  </si>
  <si>
    <r>
      <t>6.</t>
    </r>
    <r>
      <rPr>
        <b/>
        <sz val="14"/>
        <color theme="1"/>
        <rFont val="Times New Roman"/>
        <family val="1"/>
        <charset val="1"/>
      </rPr>
      <t xml:space="preserve">     </t>
    </r>
    <r>
      <rPr>
        <b/>
        <sz val="14"/>
        <color theme="1"/>
        <rFont val="游ゴシック"/>
        <family val="1"/>
        <charset val="1"/>
        <scheme val="minor"/>
      </rPr>
      <t>教育</t>
    </r>
  </si>
  <si>
    <r>
      <t>7.</t>
    </r>
    <r>
      <rPr>
        <b/>
        <sz val="14"/>
        <color theme="1"/>
        <rFont val="Times New Roman"/>
        <family val="1"/>
        <charset val="1"/>
      </rPr>
      <t xml:space="preserve">     </t>
    </r>
    <r>
      <rPr>
        <b/>
        <sz val="14"/>
        <color theme="1"/>
        <rFont val="游ゴシック"/>
        <family val="1"/>
        <charset val="1"/>
        <scheme val="minor"/>
      </rPr>
      <t>モニタリングと継続的改善等</t>
    </r>
  </si>
  <si>
    <t>/700</t>
    <phoneticPr fontId="2"/>
  </si>
  <si>
    <t xml:space="preserve"> </t>
    <phoneticPr fontId="2"/>
  </si>
  <si>
    <t>贈賄防止のコンプライアンス体制につき、遵守状況のモニタリングを実施していますか？</t>
    <phoneticPr fontId="2"/>
  </si>
  <si>
    <t>毎年、高リスク地域の現地訪問を行い、遵守状況のモニタリングを実施している。</t>
    <rPh sb="3" eb="4">
      <t>コウ</t>
    </rPh>
    <rPh sb="7" eb="9">
      <t>チイキ</t>
    </rPh>
    <rPh sb="10" eb="12">
      <t>ゲンチ</t>
    </rPh>
    <rPh sb="12" eb="14">
      <t>ホウモン</t>
    </rPh>
    <rPh sb="15" eb="16">
      <t>オコナ</t>
    </rPh>
    <rPh sb="18" eb="20">
      <t>ジュンシュ</t>
    </rPh>
    <rPh sb="20" eb="22">
      <t>ジョウキョウ</t>
    </rPh>
    <rPh sb="30" eb="32">
      <t>ジッシ</t>
    </rPh>
    <phoneticPr fontId="2"/>
  </si>
  <si>
    <t>海外贈賄防止のための有事対応（危機管理）体制として、現場における第一次対応、情報伝達ルート、有事対応チームの組成等についてのルールをあらかじめ定め、それに従って運用していますか？</t>
    <rPh sb="77" eb="78">
      <t>シタガ</t>
    </rPh>
    <rPh sb="80" eb="82">
      <t>ウンヨウ</t>
    </rPh>
    <phoneticPr fontId="2"/>
  </si>
  <si>
    <t>現場における第一次対応、情報伝達ルート、有事対応チームの組成等についてルールを定め、それに従って実際に運用している。</t>
    <rPh sb="39" eb="40">
      <t>サダ</t>
    </rPh>
    <rPh sb="45" eb="46">
      <t>シタガ</t>
    </rPh>
    <rPh sb="48" eb="50">
      <t>ジッサイ</t>
    </rPh>
    <rPh sb="51" eb="53">
      <t>ウンヨウ</t>
    </rPh>
    <phoneticPr fontId="2"/>
  </si>
  <si>
    <t>危機対応全般についてのルールは存在するが、特に贈収賄防止を意識したものではない。</t>
    <rPh sb="0" eb="2">
      <t>キキ</t>
    </rPh>
    <rPh sb="2" eb="4">
      <t>タイオウ</t>
    </rPh>
    <rPh sb="4" eb="6">
      <t>ゼンパン</t>
    </rPh>
    <rPh sb="15" eb="17">
      <t>ソンザイ</t>
    </rPh>
    <rPh sb="21" eb="22">
      <t>トク</t>
    </rPh>
    <rPh sb="23" eb="26">
      <t>ゾウシュウワイ</t>
    </rPh>
    <rPh sb="26" eb="28">
      <t>ボウシ</t>
    </rPh>
    <rPh sb="29" eb="31">
      <t>イシキ</t>
    </rPh>
    <phoneticPr fontId="2"/>
  </si>
  <si>
    <t>そのような危機対応ルールは存在しない。</t>
    <rPh sb="5" eb="7">
      <t>キキ</t>
    </rPh>
    <rPh sb="7" eb="9">
      <t>タイオウ</t>
    </rPh>
    <rPh sb="13" eb="15">
      <t>ソンザイ</t>
    </rPh>
    <phoneticPr fontId="2"/>
  </si>
  <si>
    <t>経営トップが贈賄防止の基本方針を採択して社内外に公表していますか？</t>
    <phoneticPr fontId="2"/>
  </si>
  <si>
    <t>STEP 1: 会社のリスク分類</t>
    <rPh sb="8" eb="10">
      <t>カイシャ</t>
    </rPh>
    <rPh sb="14" eb="16">
      <t>ブンルイ</t>
    </rPh>
    <phoneticPr fontId="2"/>
  </si>
  <si>
    <t>　　　　　　</t>
    <phoneticPr fontId="2"/>
  </si>
  <si>
    <t>質問</t>
    <rPh sb="0" eb="2">
      <t>シツモン</t>
    </rPh>
    <phoneticPr fontId="2"/>
  </si>
  <si>
    <t>回答</t>
    <rPh sb="0" eb="2">
      <t>カイトウ</t>
    </rPh>
    <phoneticPr fontId="2"/>
  </si>
  <si>
    <t>はい</t>
    <phoneticPr fontId="2"/>
  </si>
  <si>
    <t>いいえ</t>
    <phoneticPr fontId="2"/>
  </si>
  <si>
    <t>リスク評価</t>
    <rPh sb="3" eb="5">
      <t>ヒョウカ</t>
    </rPh>
    <phoneticPr fontId="2"/>
  </si>
  <si>
    <t>総合リスク評価</t>
    <rPh sb="0" eb="2">
      <t>ソウゴウ</t>
    </rPh>
    <rPh sb="5" eb="7">
      <t>ヒョウカ</t>
    </rPh>
    <phoneticPr fontId="2"/>
  </si>
  <si>
    <t>はい</t>
    <phoneticPr fontId="2"/>
  </si>
  <si>
    <t>いいえ</t>
    <phoneticPr fontId="2"/>
  </si>
  <si>
    <t>御社は過去に贈収賄法違反に関連する処分を受けたことがありますか？</t>
    <rPh sb="0" eb="2">
      <t>オンシャ</t>
    </rPh>
    <rPh sb="3" eb="5">
      <t>カコ</t>
    </rPh>
    <rPh sb="6" eb="9">
      <t>ゾウシュウワイ</t>
    </rPh>
    <rPh sb="9" eb="10">
      <t>ホウ</t>
    </rPh>
    <rPh sb="10" eb="12">
      <t>イハン</t>
    </rPh>
    <rPh sb="13" eb="15">
      <t>カンレン</t>
    </rPh>
    <rPh sb="17" eb="19">
      <t>ショブン</t>
    </rPh>
    <rPh sb="20" eb="21">
      <t>ウ</t>
    </rPh>
    <phoneticPr fontId="2"/>
  </si>
  <si>
    <t>（参考リンク）2016年CPI一覧表</t>
    <rPh sb="1" eb="3">
      <t>サンコウ</t>
    </rPh>
    <rPh sb="11" eb="12">
      <t>ネン</t>
    </rPh>
    <rPh sb="15" eb="17">
      <t>イチラン</t>
    </rPh>
    <rPh sb="17" eb="18">
      <t>ヒョウ</t>
    </rPh>
    <phoneticPr fontId="2"/>
  </si>
  <si>
    <t>2名以上の専任の担当者を設置している</t>
    <phoneticPr fontId="2"/>
  </si>
  <si>
    <t>反汚職法制、社内規程だけでなく、ビジネス形態に応じて生じうる贈賄リスクなどの具体例を交え、賄賂支払の要求を受けた場合の対応を含むものである。</t>
    <phoneticPr fontId="2"/>
  </si>
  <si>
    <t>トレーニングの内容は、反汚職法制、社内規程だけでなく、ビジネス形態に応じて生じうる贈賄リスクなどの具体例を交え、賄賂支払の要求を受けた場合の対応を含むものですか？</t>
    <rPh sb="56" eb="58">
      <t>ワイロ</t>
    </rPh>
    <rPh sb="58" eb="60">
      <t>シハラ</t>
    </rPh>
    <rPh sb="61" eb="63">
      <t>ヨウキュウ</t>
    </rPh>
    <rPh sb="64" eb="65">
      <t>ウ</t>
    </rPh>
    <rPh sb="67" eb="69">
      <t>バアイ</t>
    </rPh>
    <rPh sb="70" eb="72">
      <t>タイオウ</t>
    </rPh>
    <rPh sb="73" eb="74">
      <t>フク</t>
    </rPh>
    <phoneticPr fontId="2"/>
  </si>
  <si>
    <t>過去3年内に遵守状況のモニタリングを実施したことがない</t>
    <rPh sb="6" eb="8">
      <t>ジュンシュ</t>
    </rPh>
    <rPh sb="8" eb="10">
      <t>ジョウキョウ</t>
    </rPh>
    <phoneticPr fontId="2"/>
  </si>
  <si>
    <t>御社は、トランスペアレンシー・インターナショナルのCPI（Corrupt Perceptions Index：腐敗認識指数)のスコアが50点未満の国・地域に拠点を有していますか？</t>
    <rPh sb="0" eb="2">
      <t>オンシャ</t>
    </rPh>
    <rPh sb="55" eb="57">
      <t>フハイ</t>
    </rPh>
    <rPh sb="57" eb="59">
      <t>ニンシキ</t>
    </rPh>
    <rPh sb="59" eb="61">
      <t>シスウ</t>
    </rPh>
    <rPh sb="69" eb="70">
      <t>テン</t>
    </rPh>
    <rPh sb="70" eb="72">
      <t>ミマン</t>
    </rPh>
    <rPh sb="73" eb="74">
      <t>クニ</t>
    </rPh>
    <rPh sb="75" eb="77">
      <t>チイキ</t>
    </rPh>
    <rPh sb="78" eb="80">
      <t>キョテン</t>
    </rPh>
    <rPh sb="81" eb="82">
      <t>ユウ</t>
    </rPh>
    <phoneticPr fontId="2"/>
  </si>
  <si>
    <t>いいえ</t>
    <phoneticPr fontId="2"/>
  </si>
  <si>
    <t>現地拠点にコンプライアンス担当者を選任し、本社管理部門に報告する制度を導入していますか？</t>
    <phoneticPr fontId="2"/>
  </si>
  <si>
    <r>
      <t>/</t>
    </r>
    <r>
      <rPr>
        <sz val="11"/>
        <color theme="1"/>
        <rFont val="游ゴシック"/>
        <family val="2"/>
        <charset val="128"/>
        <scheme val="minor"/>
      </rPr>
      <t>1</t>
    </r>
    <r>
      <rPr>
        <sz val="11"/>
        <color theme="1"/>
        <rFont val="游ゴシック"/>
        <family val="2"/>
        <charset val="128"/>
        <scheme val="minor"/>
      </rPr>
      <t>00</t>
    </r>
    <phoneticPr fontId="2"/>
  </si>
  <si>
    <t>総合点：</t>
    <rPh sb="0" eb="2">
      <t>ソウゴウ</t>
    </rPh>
    <rPh sb="2" eb="3">
      <t>テン</t>
    </rPh>
    <phoneticPr fontId="2"/>
  </si>
  <si>
    <t>総合平均点：</t>
    <rPh sb="0" eb="2">
      <t>ソウゴウ</t>
    </rPh>
    <rPh sb="2" eb="4">
      <t>ヘイキン</t>
    </rPh>
    <phoneticPr fontId="2"/>
  </si>
  <si>
    <t>贈賄防止のトレーニングは、クラス形式またはWeb形式のいずれを実施していますか？</t>
    <phoneticPr fontId="2"/>
  </si>
  <si>
    <t>御社の主な事業に以下の産業、業種を含みますか？</t>
    <rPh sb="0" eb="2">
      <t>オンシャ</t>
    </rPh>
    <rPh sb="3" eb="4">
      <t>オモ</t>
    </rPh>
    <rPh sb="5" eb="7">
      <t>ジギョウ</t>
    </rPh>
    <rPh sb="8" eb="10">
      <t>イカ</t>
    </rPh>
    <rPh sb="11" eb="13">
      <t>サンギョウ</t>
    </rPh>
    <rPh sb="14" eb="16">
      <t>ギョウシュ</t>
    </rPh>
    <rPh sb="17" eb="18">
      <t>フク</t>
    </rPh>
    <phoneticPr fontId="2"/>
  </si>
  <si>
    <t>各評価ポイントに対して、該当する評価基準の〇を1つ選択して下さい。（評価点数が自動的にH列に表示されます）。
評価に関して、個別の事情等追加のコメントがある場合は、「追加コメント」欄にご記入ください。</t>
  </si>
  <si>
    <t>追加コメント</t>
  </si>
  <si>
    <t>している</t>
  </si>
  <si>
    <t>コンサルタント、エージェント等の第三者を起用する手続が制定されていますか？</t>
    <rPh sb="14" eb="15">
      <t>トウ</t>
    </rPh>
    <phoneticPr fontId="2"/>
  </si>
  <si>
    <t>英語及び主要活動拠点における現地語に翻訳されている</t>
    <rPh sb="4" eb="6">
      <t>シュヨウ</t>
    </rPh>
    <rPh sb="6" eb="8">
      <t>カツドウ</t>
    </rPh>
    <rPh sb="8" eb="10">
      <t>キョテン</t>
    </rPh>
    <phoneticPr fontId="2"/>
  </si>
  <si>
    <t>法務・コンプライアンス委員会等が記録を一元的に管理している（接待・贈答等に関する承認資料は現地拠点で保管し、定期的に法務・コンプライアンス委員会等に報告がなされる場合を含む）</t>
    <rPh sb="30" eb="32">
      <t>セッタイ</t>
    </rPh>
    <rPh sb="33" eb="35">
      <t>ゾウトウ</t>
    </rPh>
    <rPh sb="35" eb="36">
      <t>トウ</t>
    </rPh>
    <rPh sb="37" eb="38">
      <t>カン</t>
    </rPh>
    <rPh sb="40" eb="42">
      <t>ショウニン</t>
    </rPh>
    <rPh sb="42" eb="44">
      <t>シリョウ</t>
    </rPh>
    <rPh sb="45" eb="47">
      <t>ゲンチ</t>
    </rPh>
    <rPh sb="47" eb="49">
      <t>キョテン</t>
    </rPh>
    <rPh sb="50" eb="52">
      <t>ホカン</t>
    </rPh>
    <rPh sb="54" eb="57">
      <t>テイキテキ</t>
    </rPh>
    <rPh sb="58" eb="60">
      <t>ホウム</t>
    </rPh>
    <rPh sb="69" eb="72">
      <t>イインカイ</t>
    </rPh>
    <rPh sb="72" eb="73">
      <t>トウ</t>
    </rPh>
    <rPh sb="74" eb="76">
      <t>ホウコク</t>
    </rPh>
    <rPh sb="81" eb="83">
      <t>バアイ</t>
    </rPh>
    <rPh sb="84" eb="85">
      <t>フク</t>
    </rPh>
    <phoneticPr fontId="2"/>
  </si>
  <si>
    <t>グローバル拠点を全般的にカバーする統一的な内部通報窓口を設置している（個人情報保護法制が厳格であること等の法令上の理由により導入が困難な地域を除く）</t>
    <rPh sb="35" eb="37">
      <t>コジン</t>
    </rPh>
    <rPh sb="37" eb="39">
      <t>ジョウホウ</t>
    </rPh>
    <rPh sb="39" eb="41">
      <t>ホゴ</t>
    </rPh>
    <rPh sb="41" eb="42">
      <t>ホウ</t>
    </rPh>
    <rPh sb="42" eb="43">
      <t>セイ</t>
    </rPh>
    <rPh sb="44" eb="46">
      <t>ゲンカク</t>
    </rPh>
    <rPh sb="51" eb="52">
      <t>トウ</t>
    </rPh>
    <rPh sb="53" eb="56">
      <t>ホウレイジョウ</t>
    </rPh>
    <rPh sb="57" eb="59">
      <t>リユウ</t>
    </rPh>
    <rPh sb="62" eb="64">
      <t>ドウニュウ</t>
    </rPh>
    <rPh sb="65" eb="67">
      <t>コンナン</t>
    </rPh>
    <rPh sb="68" eb="70">
      <t>チイキ</t>
    </rPh>
    <rPh sb="71" eb="72">
      <t>ノゾ</t>
    </rPh>
    <phoneticPr fontId="2"/>
  </si>
  <si>
    <t>クラス形式・Web形式を、経営陣、海外事業部、海外駐在員などを対象に、必要性とリスクに応じて使い分けて実施している</t>
    <rPh sb="13" eb="16">
      <t>ケイエイジン</t>
    </rPh>
    <rPh sb="17" eb="19">
      <t>カイガイ</t>
    </rPh>
    <rPh sb="19" eb="22">
      <t>ジギョウブ</t>
    </rPh>
    <rPh sb="23" eb="25">
      <t>カイガイ</t>
    </rPh>
    <rPh sb="25" eb="28">
      <t>チュウザイイン</t>
    </rPh>
    <rPh sb="31" eb="33">
      <t>タイショウ</t>
    </rPh>
    <rPh sb="35" eb="38">
      <t>ヒツヨウセイ</t>
    </rPh>
    <phoneticPr fontId="2"/>
  </si>
  <si>
    <t>トレーニング等に際して、通常、贈賄防止に関する誓約書の提出を求めていますか？</t>
    <rPh sb="12" eb="14">
      <t>ツウジョウ</t>
    </rPh>
    <phoneticPr fontId="2"/>
  </si>
  <si>
    <t>贈賄防止に関して法務コンプラインス部からの啓発メール、社内報などを送付することで啓蒙活動を行っていますか？</t>
    <rPh sb="27" eb="30">
      <t>シャナイホウ</t>
    </rPh>
    <rPh sb="33" eb="35">
      <t>ソウフ</t>
    </rPh>
    <rPh sb="40" eb="42">
      <t>ケイモウ</t>
    </rPh>
    <rPh sb="42" eb="44">
      <t>カツドウ</t>
    </rPh>
    <phoneticPr fontId="2"/>
  </si>
  <si>
    <t>ファシリテーション・ペイメントの支払など贈賄リスクの実態を確認し、その問題解決のための取り組みを具体的に実施していますか？</t>
    <rPh sb="20" eb="22">
      <t>ゾウワイ</t>
    </rPh>
    <phoneticPr fontId="2"/>
  </si>
  <si>
    <t>社内で実態を把握するとともに外務省、JICA、商工会議所、同業者団体等を通じて海外当局に対して改善を申し入れるなど具体的な取り組みを実施している</t>
    <rPh sb="23" eb="28">
      <t>ショウコウカイギショ</t>
    </rPh>
    <rPh sb="29" eb="32">
      <t>ドウギョウシャ</t>
    </rPh>
    <rPh sb="32" eb="34">
      <t>ダンタイ</t>
    </rPh>
    <phoneticPr fontId="2"/>
  </si>
  <si>
    <t>現地コンプライアンス担当者を選任しているが報告ラインは現地トップである</t>
  </si>
  <si>
    <t>　商社、防衛、製薬、医療機器、通信、資源、建設、不動産、運輸、金融</t>
    <rPh sb="1" eb="3">
      <t>ショウシャ</t>
    </rPh>
    <rPh sb="4" eb="6">
      <t>ボウエイ</t>
    </rPh>
    <rPh sb="7" eb="9">
      <t>セイヤク</t>
    </rPh>
    <rPh sb="10" eb="12">
      <t>イリョウ</t>
    </rPh>
    <rPh sb="12" eb="14">
      <t>キキ</t>
    </rPh>
    <rPh sb="15" eb="17">
      <t>ツウシン</t>
    </rPh>
    <rPh sb="18" eb="20">
      <t>シゲン</t>
    </rPh>
    <rPh sb="21" eb="23">
      <t>ケンセツ</t>
    </rPh>
    <rPh sb="24" eb="27">
      <t>フドウサン</t>
    </rPh>
    <rPh sb="28" eb="30">
      <t>ウンユ</t>
    </rPh>
    <rPh sb="31" eb="33">
      <t>キンユウ</t>
    </rPh>
    <phoneticPr fontId="2"/>
  </si>
  <si>
    <t>過去3年内に実施したことがある</t>
    <rPh sb="4" eb="5">
      <t>ナイ</t>
    </rPh>
    <phoneticPr fontId="2"/>
  </si>
  <si>
    <t>1名のみ専任の担当者を設置している</t>
    <rPh sb="7" eb="10">
      <t>タントウシャ</t>
    </rPh>
    <phoneticPr fontId="2"/>
  </si>
  <si>
    <t>実施していない</t>
    <phoneticPr fontId="2"/>
  </si>
  <si>
    <t>過去3年内に、高リスク地域の現地訪問を行い、遵守状況のモニタリングを実施したことがある。</t>
    <rPh sb="0" eb="2">
      <t>カコ</t>
    </rPh>
    <rPh sb="7" eb="8">
      <t>コウ</t>
    </rPh>
    <rPh sb="11" eb="13">
      <t>チイキ</t>
    </rPh>
    <rPh sb="14" eb="16">
      <t>ゲンチ</t>
    </rPh>
    <rPh sb="16" eb="18">
      <t>ホウモン</t>
    </rPh>
    <rPh sb="19" eb="20">
      <t>オコナ</t>
    </rPh>
    <rPh sb="22" eb="24">
      <t>ジュンシュ</t>
    </rPh>
    <rPh sb="24" eb="26">
      <t>ジョウキョウ</t>
    </rPh>
    <rPh sb="34" eb="36">
      <t>ジッシ</t>
    </rPh>
    <phoneticPr fontId="2"/>
  </si>
  <si>
    <t>贈賄防止のコンプライアンス体制につき、社内手続や組織体制を継続的に見直して改善していますか？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</si>
</sst>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1"/>
      <charset val="1"/>
      <scheme val="minor"/>
    </font>
    <font>
      <sz val="6"/>
      <name val="游ゴシック"/>
      <family val="2"/>
      <charset val="128"/>
      <scheme val="minor"/>
    </font>
    <font>
      <b/>
      <sz val="14"/>
      <color theme="1"/>
      <name val="游ゴシック"/>
      <family val="1"/>
      <charset val="1"/>
      <scheme val="minor"/>
    </font>
    <font>
      <sz val="11"/>
      <color theme="1"/>
      <name val="游ゴシック"/>
      <family val="2"/>
      <charset val="128"/>
      <scheme val="minor"/>
    </font>
    <font>
      <sz val="11"/>
      <color theme="1"/>
      <name val="游ゴシック"/>
      <family val="1"/>
      <charset val="1"/>
      <scheme val="minor"/>
    </font>
    <font>
      <b/>
      <sz val="12"/>
      <color theme="0"/>
      <name val="游ゴシック"/>
      <family val="3"/>
      <charset val="128"/>
      <scheme val="minor"/>
    </font>
    <font>
      <sz val="11"/>
      <name val="游ゴシック"/>
      <family val="3"/>
      <charset val="128"/>
      <scheme val="minor"/>
    </font>
    <font>
      <b/>
      <sz val="14"/>
      <color theme="1"/>
      <name val="Times New Roman"/>
      <family val="1"/>
      <charset val="1"/>
    </font>
    <font>
      <b/>
      <sz val="16"/>
      <color theme="1"/>
      <name val="游ゴシック"/>
      <family val="3"/>
      <charset val="128"/>
      <scheme val="minor"/>
    </font>
    <font>
      <sz val="11"/>
      <color theme="0"/>
      <name val="游ゴシック"/>
      <family val="2"/>
      <charset val="128"/>
      <scheme val="minor"/>
    </font>
    <font>
      <sz val="14"/>
      <color theme="1"/>
      <name val="游ゴシック"/>
      <family val="3"/>
      <charset val="128"/>
      <scheme val="minor"/>
    </font>
    <font>
      <b/>
      <sz val="11"/>
      <color theme="0"/>
      <name val="游ゴシック"/>
      <family val="3"/>
      <charset val="128"/>
      <scheme val="minor"/>
    </font>
    <font>
      <u/>
      <sz val="11"/>
      <color theme="10"/>
      <name val="游ゴシック"/>
      <family val="2"/>
      <charset val="128"/>
      <scheme val="minor"/>
    </font>
    <font>
      <sz val="11"/>
      <color theme="1"/>
      <name val="游ゴシック"/>
      <family val="3"/>
      <charset val="128"/>
      <scheme val="minor"/>
    </font>
    <font>
      <b/>
      <sz val="16"/>
      <name val="游ゴシック"/>
      <family val="3"/>
      <charset val="128"/>
      <scheme val="minor"/>
    </font>
    <font>
      <sz val="9"/>
      <color rgb="FF000000"/>
      <name val="Meiryo UI"/>
      <family val="3"/>
      <charset val="128"/>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top/>
      <bottom style="thin">
        <color theme="0"/>
      </bottom>
      <diagonal/>
    </border>
    <border>
      <left style="thin">
        <color indexed="64"/>
      </left>
      <right/>
      <top style="thin">
        <color theme="0"/>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119">
    <xf numFmtId="0" fontId="0" fillId="0" borderId="0" xfId="0">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lignment vertical="center"/>
    </xf>
    <xf numFmtId="0" fontId="3"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9" fillId="0" borderId="0" xfId="0" applyFont="1">
      <alignment vertical="center"/>
    </xf>
    <xf numFmtId="0" fontId="9" fillId="3" borderId="0" xfId="0" applyFont="1" applyFill="1" applyBorder="1">
      <alignment vertical="center"/>
    </xf>
    <xf numFmtId="0" fontId="9" fillId="3" borderId="0" xfId="0" applyFont="1" applyFill="1" applyBorder="1" applyAlignment="1">
      <alignment horizontal="right" vertical="center"/>
    </xf>
    <xf numFmtId="0" fontId="9" fillId="3" borderId="16" xfId="0" applyFont="1" applyFill="1" applyBorder="1" applyAlignment="1">
      <alignment horizontal="center" vertical="center"/>
    </xf>
    <xf numFmtId="0" fontId="3" fillId="4" borderId="0" xfId="0" applyFont="1" applyFill="1" applyAlignment="1">
      <alignment vertical="center"/>
    </xf>
    <xf numFmtId="0" fontId="5" fillId="4" borderId="0" xfId="0" applyFont="1" applyFill="1" applyAlignment="1">
      <alignment horizontal="center" vertical="center" wrapText="1"/>
    </xf>
    <xf numFmtId="0" fontId="5" fillId="4" borderId="0" xfId="0" applyFont="1" applyFill="1" applyAlignment="1">
      <alignment vertical="center" wrapText="1"/>
    </xf>
    <xf numFmtId="0" fontId="4" fillId="4" borderId="0" xfId="0" applyFont="1" applyFill="1" applyAlignment="1">
      <alignment horizontal="right" vertical="center" wrapText="1"/>
    </xf>
    <xf numFmtId="0" fontId="4" fillId="4" borderId="0" xfId="0" applyFont="1" applyFill="1">
      <alignment vertical="center"/>
    </xf>
    <xf numFmtId="0" fontId="4" fillId="4" borderId="0" xfId="0" applyFont="1" applyFill="1" applyAlignment="1">
      <alignment horizontal="center" vertical="center"/>
    </xf>
    <xf numFmtId="0" fontId="5" fillId="0" borderId="7"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9" fillId="3" borderId="0" xfId="0" applyFont="1" applyFill="1" applyBorder="1" applyAlignment="1">
      <alignment vertical="center"/>
    </xf>
    <xf numFmtId="0" fontId="9" fillId="3" borderId="0" xfId="0" applyFont="1" applyFill="1" applyBorder="1" applyAlignment="1">
      <alignment horizontal="center" vertical="center"/>
    </xf>
    <xf numFmtId="0" fontId="4" fillId="3" borderId="0" xfId="0" applyFont="1" applyFill="1" applyBorder="1">
      <alignment vertical="center"/>
    </xf>
    <xf numFmtId="0" fontId="11" fillId="0" borderId="0" xfId="0" applyFont="1" applyBorder="1" applyAlignment="1">
      <alignment vertical="center"/>
    </xf>
    <xf numFmtId="0" fontId="12" fillId="2" borderId="0" xfId="0" applyFont="1" applyFill="1">
      <alignment vertical="center"/>
    </xf>
    <xf numFmtId="0" fontId="0" fillId="0" borderId="12" xfId="0" applyBorder="1">
      <alignment vertical="center"/>
    </xf>
    <xf numFmtId="0" fontId="0" fillId="0" borderId="14" xfId="0" applyBorder="1">
      <alignment vertical="center"/>
    </xf>
    <xf numFmtId="0" fontId="0" fillId="0" borderId="9" xfId="0" applyBorder="1">
      <alignment vertical="center"/>
    </xf>
    <xf numFmtId="0" fontId="0" fillId="0" borderId="11" xfId="0" applyBorder="1">
      <alignment vertical="center"/>
    </xf>
    <xf numFmtId="0" fontId="0" fillId="0" borderId="3" xfId="0" applyBorder="1">
      <alignment vertical="center"/>
    </xf>
    <xf numFmtId="0" fontId="13" fillId="0" borderId="0" xfId="1">
      <alignment vertical="center"/>
    </xf>
    <xf numFmtId="0" fontId="9" fillId="3" borderId="16" xfId="0" applyFont="1" applyFill="1" applyBorder="1" applyAlignment="1" applyProtection="1">
      <alignment horizontal="center" vertical="center"/>
    </xf>
    <xf numFmtId="0" fontId="0" fillId="0" borderId="0" xfId="0" applyFont="1" applyProtection="1">
      <alignment vertical="center"/>
    </xf>
    <xf numFmtId="0" fontId="4" fillId="4" borderId="6"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4" fillId="0" borderId="0" xfId="0" applyFont="1" applyAlignment="1" applyProtection="1">
      <alignment vertical="center" wrapText="1"/>
    </xf>
    <xf numFmtId="0" fontId="4" fillId="4" borderId="1" xfId="0" applyFont="1" applyFill="1" applyBorder="1" applyAlignment="1" applyProtection="1">
      <alignment horizontal="center" vertical="center" wrapText="1"/>
    </xf>
    <xf numFmtId="0" fontId="4" fillId="0" borderId="0" xfId="0" applyFont="1" applyProtection="1">
      <alignment vertical="center"/>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0" xfId="0" applyFont="1" applyBorder="1" applyAlignment="1">
      <alignment vertical="center" wrapText="1"/>
    </xf>
    <xf numFmtId="0" fontId="7" fillId="0" borderId="8"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9" fillId="3" borderId="0" xfId="0" applyFont="1" applyFill="1" applyBorder="1" applyAlignment="1" applyProtection="1">
      <alignment horizontal="right" vertical="center"/>
      <protection locked="0"/>
    </xf>
    <xf numFmtId="0" fontId="0" fillId="0" borderId="0" xfId="0" applyProtection="1">
      <alignment vertical="center"/>
      <protection locked="0"/>
    </xf>
    <xf numFmtId="0" fontId="10" fillId="2" borderId="0" xfId="0" applyFont="1" applyFill="1" applyAlignment="1" applyProtection="1">
      <alignment horizontal="center" vertical="center"/>
      <protection locked="0"/>
    </xf>
    <xf numFmtId="0" fontId="11" fillId="3" borderId="0" xfId="0"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lignment vertical="center"/>
    </xf>
    <xf numFmtId="0" fontId="0" fillId="3" borderId="0" xfId="0" applyFont="1" applyFill="1" applyBorder="1">
      <alignment vertical="center"/>
    </xf>
    <xf numFmtId="38" fontId="9" fillId="3" borderId="16" xfId="2" applyFont="1" applyFill="1" applyBorder="1" applyAlignment="1" applyProtection="1">
      <alignment horizontal="center" vertical="center"/>
    </xf>
    <xf numFmtId="0" fontId="1" fillId="0" borderId="14" xfId="0" applyFont="1" applyBorder="1" applyAlignment="1">
      <alignment vertical="center" wrapText="1"/>
    </xf>
    <xf numFmtId="0" fontId="6" fillId="2" borderId="2"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15" fillId="3" borderId="0" xfId="0" applyFont="1" applyFill="1" applyBorder="1" applyProtection="1">
      <alignment vertical="center"/>
      <protection locked="0"/>
    </xf>
    <xf numFmtId="0" fontId="7" fillId="0" borderId="0" xfId="0" applyFont="1" applyProtection="1">
      <alignment vertical="center"/>
      <protection locked="0"/>
    </xf>
    <xf numFmtId="0" fontId="7" fillId="4" borderId="0" xfId="0" applyFont="1" applyFill="1" applyAlignment="1" applyProtection="1">
      <alignment vertical="center" wrapText="1"/>
      <protection locked="0"/>
    </xf>
    <xf numFmtId="0" fontId="7" fillId="0" borderId="0" xfId="0" applyFont="1" applyAlignment="1" applyProtection="1">
      <alignment vertical="center" wrapText="1"/>
      <protection locked="0"/>
    </xf>
    <xf numFmtId="0" fontId="14" fillId="0" borderId="6" xfId="0" applyFont="1" applyBorder="1">
      <alignment vertical="center"/>
    </xf>
    <xf numFmtId="0" fontId="12" fillId="2" borderId="0" xfId="0" applyFont="1" applyFill="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lignment horizontal="left" vertical="center"/>
    </xf>
    <xf numFmtId="0" fontId="0" fillId="0" borderId="3" xfId="0" applyBorder="1" applyAlignment="1">
      <alignment horizontal="left"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6"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1" fillId="0" borderId="4" xfId="0" applyFont="1" applyBorder="1" applyAlignment="1" applyProtection="1">
      <alignment horizontal="center" vertical="center" wrapText="1"/>
    </xf>
    <xf numFmtId="0" fontId="6" fillId="2" borderId="2" xfId="0" applyFont="1" applyFill="1" applyBorder="1" applyAlignment="1">
      <alignment horizontal="center" vertical="center"/>
    </xf>
    <xf numFmtId="0" fontId="7" fillId="0" borderId="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4" fillId="0" borderId="1" xfId="0" applyFont="1" applyBorder="1" applyAlignment="1">
      <alignment horizontal="left" vertical="center"/>
    </xf>
    <xf numFmtId="0" fontId="0" fillId="0" borderId="1" xfId="0" applyFont="1" applyBorder="1" applyAlignment="1">
      <alignment horizontal="left" vertical="center"/>
    </xf>
    <xf numFmtId="0" fontId="1" fillId="0" borderId="5" xfId="0" applyFont="1" applyBorder="1" applyAlignment="1">
      <alignment horizontal="left" vertical="center" wrapText="1"/>
    </xf>
    <xf numFmtId="0" fontId="6" fillId="2" borderId="2" xfId="0" applyFont="1" applyFill="1" applyBorder="1" applyAlignment="1" applyProtection="1">
      <alignment horizontal="center" vertical="center"/>
      <protection locked="0"/>
    </xf>
    <xf numFmtId="0" fontId="1" fillId="0" borderId="8" xfId="0" applyFont="1" applyBorder="1" applyAlignment="1">
      <alignment vertical="center" wrapText="1"/>
    </xf>
    <xf numFmtId="0" fontId="1" fillId="0" borderId="11" xfId="0" applyFont="1" applyBorder="1" applyAlignment="1">
      <alignmen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E$4" lockText="1" noThreeD="1"/>
</file>

<file path=xl/ctrlProps/ctrlProp10.xml><?xml version="1.0" encoding="utf-8"?>
<formControlPr xmlns="http://schemas.microsoft.com/office/spreadsheetml/2009/9/main" objectType="Radio" firstButton="1" fmlaLink="$G$11" lockText="1" noThreeD="1"/>
</file>

<file path=xl/ctrlProps/ctrlProp100.xml><?xml version="1.0" encoding="utf-8"?>
<formControlPr xmlns="http://schemas.microsoft.com/office/spreadsheetml/2009/9/main" objectType="Radio" firstButton="1" fmlaLink="$G$102" lockText="1" noThreeD="1"/>
</file>

<file path=xl/ctrlProps/ctrlProp101.xml><?xml version="1.0" encoding="utf-8"?>
<formControlPr xmlns="http://schemas.microsoft.com/office/spreadsheetml/2009/9/main" objectType="Radio" checked="Checked"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G$104"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G$113"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firstButton="1" fmlaLink="$G$116"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G$119"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G$122"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G$8"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fmlaLink="$G$16" lockText="1"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firstButton="1" fmlaLink="$G$110"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G$18"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checked="Checked"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checked="Checked"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checked="Checked"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Radio" firstButton="1" fmlaLink="$G$14"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firstButton="1" fmlaLink="$G$24"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Radio" firstButton="1" fmlaLink="$G$27"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G$31" lockText="1" noThreeD="1"/>
</file>

<file path=xl/ctrlProps/ctrlProp3.xml><?xml version="1.0" encoding="utf-8"?>
<formControlPr xmlns="http://schemas.microsoft.com/office/spreadsheetml/2009/9/main" objectType="Radio" firstButton="1" fmlaLink="$E$8"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G$33"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G$35"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G$40"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G$44"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G$47"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G$49" lockText="1" noThreeD="1"/>
</file>

<file path=xl/ctrlProps/ctrlProp5.xml><?xml version="1.0" encoding="utf-8"?>
<formControlPr xmlns="http://schemas.microsoft.com/office/spreadsheetml/2009/9/main" objectType="Radio" firstButton="1" fmlaLink="$E$1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G$52"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Radio" firstButton="1" fmlaLink="$G$58"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G$61"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G$65"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firstButton="1" fmlaLink="$G$68" lockText="1" noThreeD="1"/>
</file>

<file path=xl/ctrlProps/ctrlProp68.xml><?xml version="1.0" encoding="utf-8"?>
<formControlPr xmlns="http://schemas.microsoft.com/office/spreadsheetml/2009/9/main" objectType="Radio" firstButton="1" fmlaLink="$G$70"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checked="Checked"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G$76"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G$79"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G$82"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G$85"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G$88"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Radio" firstButton="1" fmlaLink="$G$9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G$96"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G$100"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28575</xdr:rowOff>
        </xdr:from>
        <xdr:to>
          <xdr:col>3</xdr:col>
          <xdr:colOff>257175</xdr:colOff>
          <xdr:row>3</xdr:row>
          <xdr:rowOff>209550</xdr:rowOff>
        </xdr:to>
        <xdr:sp macro="" textlink="">
          <xdr:nvSpPr>
            <xdr:cNvPr id="3074" name="Option Button 168"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28575</xdr:rowOff>
        </xdr:from>
        <xdr:to>
          <xdr:col>3</xdr:col>
          <xdr:colOff>257175</xdr:colOff>
          <xdr:row>4</xdr:row>
          <xdr:rowOff>209550</xdr:rowOff>
        </xdr:to>
        <xdr:sp macro="" textlink="">
          <xdr:nvSpPr>
            <xdr:cNvPr id="3076" name="Option Button 168"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66675</xdr:rowOff>
        </xdr:from>
        <xdr:to>
          <xdr:col>5</xdr:col>
          <xdr:colOff>123825</xdr:colOff>
          <xdr:row>7</xdr:row>
          <xdr:rowOff>200025</xdr:rowOff>
        </xdr:to>
        <xdr:sp macro="" textlink="">
          <xdr:nvSpPr>
            <xdr:cNvPr id="3084" name="Option Button 141"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66675</xdr:rowOff>
        </xdr:from>
        <xdr:to>
          <xdr:col>5</xdr:col>
          <xdr:colOff>123825</xdr:colOff>
          <xdr:row>8</xdr:row>
          <xdr:rowOff>190500</xdr:rowOff>
        </xdr:to>
        <xdr:sp macro="" textlink="">
          <xdr:nvSpPr>
            <xdr:cNvPr id="3085" name="Option Button 141"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66675</xdr:rowOff>
        </xdr:from>
        <xdr:to>
          <xdr:col>5</xdr:col>
          <xdr:colOff>123825</xdr:colOff>
          <xdr:row>10</xdr:row>
          <xdr:rowOff>200025</xdr:rowOff>
        </xdr:to>
        <xdr:sp macro="" textlink="">
          <xdr:nvSpPr>
            <xdr:cNvPr id="3086" name="Option Button 141"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66675</xdr:rowOff>
        </xdr:from>
        <xdr:to>
          <xdr:col>5</xdr:col>
          <xdr:colOff>123825</xdr:colOff>
          <xdr:row>11</xdr:row>
          <xdr:rowOff>200025</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7972425</xdr:colOff>
          <xdr:row>2</xdr:row>
          <xdr:rowOff>123825</xdr:rowOff>
        </xdr:from>
        <xdr:to>
          <xdr:col>5</xdr:col>
          <xdr:colOff>180975</xdr:colOff>
          <xdr:row>5</xdr:row>
          <xdr:rowOff>95250</xdr:rowOff>
        </xdr:to>
        <xdr:sp macro="" textlink="">
          <xdr:nvSpPr>
            <xdr:cNvPr id="3088" name="グループ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7953375</xdr:colOff>
          <xdr:row>6</xdr:row>
          <xdr:rowOff>152400</xdr:rowOff>
        </xdr:from>
        <xdr:to>
          <xdr:col>5</xdr:col>
          <xdr:colOff>523875</xdr:colOff>
          <xdr:row>9</xdr:row>
          <xdr:rowOff>123825</xdr:rowOff>
        </xdr:to>
        <xdr:sp macro="" textlink="">
          <xdr:nvSpPr>
            <xdr:cNvPr id="3089" name="グループ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7962900</xdr:colOff>
          <xdr:row>9</xdr:row>
          <xdr:rowOff>180975</xdr:rowOff>
        </xdr:from>
        <xdr:to>
          <xdr:col>5</xdr:col>
          <xdr:colOff>514350</xdr:colOff>
          <xdr:row>12</xdr:row>
          <xdr:rowOff>123825</xdr:rowOff>
        </xdr:to>
        <xdr:sp macro="" textlink="">
          <xdr:nvSpPr>
            <xdr:cNvPr id="3090" name="グループ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10</xdr:row>
          <xdr:rowOff>28575</xdr:rowOff>
        </xdr:from>
        <xdr:to>
          <xdr:col>3</xdr:col>
          <xdr:colOff>285750</xdr:colOff>
          <xdr:row>11</xdr:row>
          <xdr:rowOff>66675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28575</xdr:rowOff>
        </xdr:from>
        <xdr:to>
          <xdr:col>3</xdr:col>
          <xdr:colOff>285750</xdr:colOff>
          <xdr:row>12</xdr:row>
          <xdr:rowOff>66675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4457700</xdr:colOff>
          <xdr:row>10</xdr:row>
          <xdr:rowOff>0</xdr:rowOff>
        </xdr:from>
        <xdr:to>
          <xdr:col>5</xdr:col>
          <xdr:colOff>1447800</xdr:colOff>
          <xdr:row>13</xdr:row>
          <xdr:rowOff>47625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xdr:row>
          <xdr:rowOff>28575</xdr:rowOff>
        </xdr:from>
        <xdr:to>
          <xdr:col>3</xdr:col>
          <xdr:colOff>333375</xdr:colOff>
          <xdr:row>18</xdr:row>
          <xdr:rowOff>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18</xdr:row>
          <xdr:rowOff>0</xdr:rowOff>
        </xdr:from>
        <xdr:to>
          <xdr:col>3</xdr:col>
          <xdr:colOff>333375</xdr:colOff>
          <xdr:row>19</xdr:row>
          <xdr:rowOff>66675</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4581525</xdr:colOff>
          <xdr:row>17</xdr:row>
          <xdr:rowOff>9525</xdr:rowOff>
        </xdr:from>
        <xdr:to>
          <xdr:col>4</xdr:col>
          <xdr:colOff>352425</xdr:colOff>
          <xdr:row>21</xdr:row>
          <xdr:rowOff>0</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xdr:row>
          <xdr:rowOff>38100</xdr:rowOff>
        </xdr:from>
        <xdr:to>
          <xdr:col>4</xdr:col>
          <xdr:colOff>38100</xdr:colOff>
          <xdr:row>20</xdr:row>
          <xdr:rowOff>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xdr:row>
          <xdr:rowOff>76200</xdr:rowOff>
        </xdr:from>
        <xdr:to>
          <xdr:col>4</xdr:col>
          <xdr:colOff>561975</xdr:colOff>
          <xdr:row>14</xdr:row>
          <xdr:rowOff>9525</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38100</xdr:rowOff>
        </xdr:from>
        <xdr:to>
          <xdr:col>4</xdr:col>
          <xdr:colOff>0</xdr:colOff>
          <xdr:row>15</xdr:row>
          <xdr:rowOff>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4533900</xdr:colOff>
          <xdr:row>13</xdr:row>
          <xdr:rowOff>47625</xdr:rowOff>
        </xdr:from>
        <xdr:to>
          <xdr:col>5</xdr:col>
          <xdr:colOff>142875</xdr:colOff>
          <xdr:row>15</xdr:row>
          <xdr:rowOff>0</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4</xdr:col>
          <xdr:colOff>142875</xdr:colOff>
          <xdr:row>24</xdr:row>
          <xdr:rowOff>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24</xdr:row>
          <xdr:rowOff>38100</xdr:rowOff>
        </xdr:from>
        <xdr:to>
          <xdr:col>4</xdr:col>
          <xdr:colOff>142875</xdr:colOff>
          <xdr:row>25</xdr:row>
          <xdr:rowOff>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25</xdr:row>
          <xdr:rowOff>47625</xdr:rowOff>
        </xdr:from>
        <xdr:to>
          <xdr:col>4</xdr:col>
          <xdr:colOff>66675</xdr:colOff>
          <xdr:row>25</xdr:row>
          <xdr:rowOff>219075</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26</xdr:row>
          <xdr:rowOff>238125</xdr:rowOff>
        </xdr:from>
        <xdr:to>
          <xdr:col>3</xdr:col>
          <xdr:colOff>314325</xdr:colOff>
          <xdr:row>27</xdr:row>
          <xdr:rowOff>57150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27</xdr:row>
          <xdr:rowOff>9525</xdr:rowOff>
        </xdr:from>
        <xdr:to>
          <xdr:col>4</xdr:col>
          <xdr:colOff>104775</xdr:colOff>
          <xdr:row>28</xdr:row>
          <xdr:rowOff>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28</xdr:row>
          <xdr:rowOff>47625</xdr:rowOff>
        </xdr:from>
        <xdr:to>
          <xdr:col>4</xdr:col>
          <xdr:colOff>133350</xdr:colOff>
          <xdr:row>29</xdr:row>
          <xdr:rowOff>9525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28</xdr:row>
          <xdr:rowOff>257175</xdr:rowOff>
        </xdr:from>
        <xdr:to>
          <xdr:col>4</xdr:col>
          <xdr:colOff>200025</xdr:colOff>
          <xdr:row>29</xdr:row>
          <xdr:rowOff>219075</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4781550</xdr:colOff>
          <xdr:row>23</xdr:row>
          <xdr:rowOff>0</xdr:rowOff>
        </xdr:from>
        <xdr:to>
          <xdr:col>5</xdr:col>
          <xdr:colOff>1285875</xdr:colOff>
          <xdr:row>26</xdr:row>
          <xdr:rowOff>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76200</xdr:rowOff>
        </xdr:from>
        <xdr:to>
          <xdr:col>5</xdr:col>
          <xdr:colOff>1285875</xdr:colOff>
          <xdr:row>30</xdr:row>
          <xdr:rowOff>28575</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123825</xdr:rowOff>
        </xdr:from>
        <xdr:to>
          <xdr:col>4</xdr:col>
          <xdr:colOff>228600</xdr:colOff>
          <xdr:row>31</xdr:row>
          <xdr:rowOff>66675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31</xdr:row>
          <xdr:rowOff>0</xdr:rowOff>
        </xdr:from>
        <xdr:to>
          <xdr:col>4</xdr:col>
          <xdr:colOff>209550</xdr:colOff>
          <xdr:row>31</xdr:row>
          <xdr:rowOff>190500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4772025</xdr:colOff>
          <xdr:row>30</xdr:row>
          <xdr:rowOff>47625</xdr:rowOff>
        </xdr:from>
        <xdr:to>
          <xdr:col>5</xdr:col>
          <xdr:colOff>1343025</xdr:colOff>
          <xdr:row>32</xdr:row>
          <xdr:rowOff>66675</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32</xdr:row>
          <xdr:rowOff>114300</xdr:rowOff>
        </xdr:from>
        <xdr:to>
          <xdr:col>4</xdr:col>
          <xdr:colOff>47625</xdr:colOff>
          <xdr:row>33</xdr:row>
          <xdr:rowOff>123825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33</xdr:row>
          <xdr:rowOff>38100</xdr:rowOff>
        </xdr:from>
        <xdr:to>
          <xdr:col>4</xdr:col>
          <xdr:colOff>266700</xdr:colOff>
          <xdr:row>33</xdr:row>
          <xdr:rowOff>200025</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47625</xdr:rowOff>
        </xdr:from>
        <xdr:to>
          <xdr:col>5</xdr:col>
          <xdr:colOff>1362075</xdr:colOff>
          <xdr:row>33</xdr:row>
          <xdr:rowOff>209550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34</xdr:row>
          <xdr:rowOff>85725</xdr:rowOff>
        </xdr:from>
        <xdr:to>
          <xdr:col>4</xdr:col>
          <xdr:colOff>161925</xdr:colOff>
          <xdr:row>34</xdr:row>
          <xdr:rowOff>257175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4295775</xdr:colOff>
          <xdr:row>34</xdr:row>
          <xdr:rowOff>28575</xdr:rowOff>
        </xdr:from>
        <xdr:to>
          <xdr:col>5</xdr:col>
          <xdr:colOff>1323975</xdr:colOff>
          <xdr:row>36</xdr:row>
          <xdr:rowOff>161925</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39</xdr:row>
          <xdr:rowOff>104775</xdr:rowOff>
        </xdr:from>
        <xdr:to>
          <xdr:col>4</xdr:col>
          <xdr:colOff>257175</xdr:colOff>
          <xdr:row>40</xdr:row>
          <xdr:rowOff>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40</xdr:row>
          <xdr:rowOff>57150</xdr:rowOff>
        </xdr:from>
        <xdr:to>
          <xdr:col>4</xdr:col>
          <xdr:colOff>409575</xdr:colOff>
          <xdr:row>41</xdr:row>
          <xdr:rowOff>9525</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41</xdr:row>
          <xdr:rowOff>66675</xdr:rowOff>
        </xdr:from>
        <xdr:to>
          <xdr:col>4</xdr:col>
          <xdr:colOff>314325</xdr:colOff>
          <xdr:row>42</xdr:row>
          <xdr:rowOff>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42</xdr:row>
          <xdr:rowOff>28575</xdr:rowOff>
        </xdr:from>
        <xdr:to>
          <xdr:col>4</xdr:col>
          <xdr:colOff>257175</xdr:colOff>
          <xdr:row>42</xdr:row>
          <xdr:rowOff>228600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4810125</xdr:colOff>
          <xdr:row>39</xdr:row>
          <xdr:rowOff>38100</xdr:rowOff>
        </xdr:from>
        <xdr:to>
          <xdr:col>5</xdr:col>
          <xdr:colOff>1571625</xdr:colOff>
          <xdr:row>43</xdr:row>
          <xdr:rowOff>0</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76200</xdr:rowOff>
        </xdr:from>
        <xdr:to>
          <xdr:col>4</xdr:col>
          <xdr:colOff>333375</xdr:colOff>
          <xdr:row>44</xdr:row>
          <xdr:rowOff>9525</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44</xdr:row>
          <xdr:rowOff>9525</xdr:rowOff>
        </xdr:from>
        <xdr:to>
          <xdr:col>4</xdr:col>
          <xdr:colOff>485775</xdr:colOff>
          <xdr:row>44</xdr:row>
          <xdr:rowOff>209550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45</xdr:row>
          <xdr:rowOff>85725</xdr:rowOff>
        </xdr:from>
        <xdr:to>
          <xdr:col>4</xdr:col>
          <xdr:colOff>342900</xdr:colOff>
          <xdr:row>45</xdr:row>
          <xdr:rowOff>200025</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47625</xdr:rowOff>
        </xdr:from>
        <xdr:to>
          <xdr:col>5</xdr:col>
          <xdr:colOff>1590675</xdr:colOff>
          <xdr:row>46</xdr:row>
          <xdr:rowOff>0</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46</xdr:row>
          <xdr:rowOff>76200</xdr:rowOff>
        </xdr:from>
        <xdr:to>
          <xdr:col>4</xdr:col>
          <xdr:colOff>447675</xdr:colOff>
          <xdr:row>47</xdr:row>
          <xdr:rowOff>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47</xdr:row>
          <xdr:rowOff>47625</xdr:rowOff>
        </xdr:from>
        <xdr:to>
          <xdr:col>5</xdr:col>
          <xdr:colOff>76200</xdr:colOff>
          <xdr:row>47</xdr:row>
          <xdr:rowOff>200025</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19050</xdr:rowOff>
        </xdr:from>
        <xdr:to>
          <xdr:col>5</xdr:col>
          <xdr:colOff>1600200</xdr:colOff>
          <xdr:row>48</xdr:row>
          <xdr:rowOff>0</xdr:rowOff>
        </xdr:to>
        <xdr:sp macro="" textlink="">
          <xdr:nvSpPr>
            <xdr:cNvPr id="1103" name="Group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48</xdr:row>
          <xdr:rowOff>57150</xdr:rowOff>
        </xdr:from>
        <xdr:to>
          <xdr:col>4</xdr:col>
          <xdr:colOff>523875</xdr:colOff>
          <xdr:row>49</xdr:row>
          <xdr:rowOff>9525</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49</xdr:row>
          <xdr:rowOff>38100</xdr:rowOff>
        </xdr:from>
        <xdr:to>
          <xdr:col>4</xdr:col>
          <xdr:colOff>390525</xdr:colOff>
          <xdr:row>50</xdr:row>
          <xdr:rowOff>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50</xdr:row>
          <xdr:rowOff>47625</xdr:rowOff>
        </xdr:from>
        <xdr:to>
          <xdr:col>4</xdr:col>
          <xdr:colOff>438150</xdr:colOff>
          <xdr:row>50</xdr:row>
          <xdr:rowOff>209550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4867275</xdr:colOff>
          <xdr:row>48</xdr:row>
          <xdr:rowOff>28575</xdr:rowOff>
        </xdr:from>
        <xdr:to>
          <xdr:col>5</xdr:col>
          <xdr:colOff>1638300</xdr:colOff>
          <xdr:row>51</xdr:row>
          <xdr:rowOff>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52</xdr:row>
          <xdr:rowOff>142875</xdr:rowOff>
        </xdr:from>
        <xdr:to>
          <xdr:col>4</xdr:col>
          <xdr:colOff>647700</xdr:colOff>
          <xdr:row>52</xdr:row>
          <xdr:rowOff>238125</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53</xdr:row>
          <xdr:rowOff>38100</xdr:rowOff>
        </xdr:from>
        <xdr:to>
          <xdr:col>4</xdr:col>
          <xdr:colOff>314325</xdr:colOff>
          <xdr:row>53</xdr:row>
          <xdr:rowOff>161925</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57</xdr:row>
          <xdr:rowOff>123825</xdr:rowOff>
        </xdr:from>
        <xdr:to>
          <xdr:col>4</xdr:col>
          <xdr:colOff>238125</xdr:colOff>
          <xdr:row>57</xdr:row>
          <xdr:rowOff>238125</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58</xdr:row>
          <xdr:rowOff>104775</xdr:rowOff>
        </xdr:from>
        <xdr:to>
          <xdr:col>4</xdr:col>
          <xdr:colOff>447675</xdr:colOff>
          <xdr:row>59</xdr:row>
          <xdr:rowOff>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59</xdr:row>
          <xdr:rowOff>57150</xdr:rowOff>
        </xdr:from>
        <xdr:to>
          <xdr:col>4</xdr:col>
          <xdr:colOff>390525</xdr:colOff>
          <xdr:row>59</xdr:row>
          <xdr:rowOff>152400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57150</xdr:rowOff>
        </xdr:from>
        <xdr:to>
          <xdr:col>5</xdr:col>
          <xdr:colOff>1600200</xdr:colOff>
          <xdr:row>60</xdr:row>
          <xdr:rowOff>85725</xdr:rowOff>
        </xdr:to>
        <xdr:sp macro="" textlink="">
          <xdr:nvSpPr>
            <xdr:cNvPr id="1115" name="Group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60</xdr:row>
          <xdr:rowOff>85725</xdr:rowOff>
        </xdr:from>
        <xdr:to>
          <xdr:col>4</xdr:col>
          <xdr:colOff>590550</xdr:colOff>
          <xdr:row>61</xdr:row>
          <xdr:rowOff>9525</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66675</xdr:rowOff>
        </xdr:from>
        <xdr:to>
          <xdr:col>4</xdr:col>
          <xdr:colOff>581025</xdr:colOff>
          <xdr:row>61</xdr:row>
          <xdr:rowOff>200025</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62</xdr:row>
          <xdr:rowOff>66675</xdr:rowOff>
        </xdr:from>
        <xdr:to>
          <xdr:col>5</xdr:col>
          <xdr:colOff>9525</xdr:colOff>
          <xdr:row>62</xdr:row>
          <xdr:rowOff>228600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63</xdr:row>
          <xdr:rowOff>28575</xdr:rowOff>
        </xdr:from>
        <xdr:to>
          <xdr:col>5</xdr:col>
          <xdr:colOff>342900</xdr:colOff>
          <xdr:row>63</xdr:row>
          <xdr:rowOff>161925</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4800600</xdr:colOff>
          <xdr:row>60</xdr:row>
          <xdr:rowOff>28575</xdr:rowOff>
        </xdr:from>
        <xdr:to>
          <xdr:col>5</xdr:col>
          <xdr:colOff>1676400</xdr:colOff>
          <xdr:row>64</xdr:row>
          <xdr:rowOff>0</xdr:rowOff>
        </xdr:to>
        <xdr:sp macro="" textlink="">
          <xdr:nvSpPr>
            <xdr:cNvPr id="1120" name="Group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64</xdr:row>
          <xdr:rowOff>133350</xdr:rowOff>
        </xdr:from>
        <xdr:to>
          <xdr:col>5</xdr:col>
          <xdr:colOff>28575</xdr:colOff>
          <xdr:row>64</xdr:row>
          <xdr:rowOff>238125</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65</xdr:row>
          <xdr:rowOff>104775</xdr:rowOff>
        </xdr:from>
        <xdr:to>
          <xdr:col>4</xdr:col>
          <xdr:colOff>647700</xdr:colOff>
          <xdr:row>65</xdr:row>
          <xdr:rowOff>238125</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66</xdr:row>
          <xdr:rowOff>47625</xdr:rowOff>
        </xdr:from>
        <xdr:to>
          <xdr:col>4</xdr:col>
          <xdr:colOff>676275</xdr:colOff>
          <xdr:row>66</xdr:row>
          <xdr:rowOff>190500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67</xdr:row>
          <xdr:rowOff>95250</xdr:rowOff>
        </xdr:from>
        <xdr:to>
          <xdr:col>4</xdr:col>
          <xdr:colOff>371475</xdr:colOff>
          <xdr:row>67</xdr:row>
          <xdr:rowOff>219075</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69</xdr:row>
          <xdr:rowOff>123825</xdr:rowOff>
        </xdr:from>
        <xdr:to>
          <xdr:col>4</xdr:col>
          <xdr:colOff>428625</xdr:colOff>
          <xdr:row>69</xdr:row>
          <xdr:rowOff>219075</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70</xdr:row>
          <xdr:rowOff>76200</xdr:rowOff>
        </xdr:from>
        <xdr:to>
          <xdr:col>4</xdr:col>
          <xdr:colOff>590550</xdr:colOff>
          <xdr:row>71</xdr:row>
          <xdr:rowOff>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71</xdr:row>
          <xdr:rowOff>66675</xdr:rowOff>
        </xdr:from>
        <xdr:to>
          <xdr:col>4</xdr:col>
          <xdr:colOff>447675</xdr:colOff>
          <xdr:row>71</xdr:row>
          <xdr:rowOff>171450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28575</xdr:rowOff>
        </xdr:from>
        <xdr:to>
          <xdr:col>5</xdr:col>
          <xdr:colOff>1600200</xdr:colOff>
          <xdr:row>72</xdr:row>
          <xdr:rowOff>114300</xdr:rowOff>
        </xdr:to>
        <xdr:sp macro="" textlink="">
          <xdr:nvSpPr>
            <xdr:cNvPr id="1131" name="Group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75</xdr:row>
          <xdr:rowOff>133350</xdr:rowOff>
        </xdr:from>
        <xdr:to>
          <xdr:col>4</xdr:col>
          <xdr:colOff>647700</xdr:colOff>
          <xdr:row>75</xdr:row>
          <xdr:rowOff>247650</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76</xdr:row>
          <xdr:rowOff>123825</xdr:rowOff>
        </xdr:from>
        <xdr:to>
          <xdr:col>4</xdr:col>
          <xdr:colOff>638175</xdr:colOff>
          <xdr:row>76</xdr:row>
          <xdr:rowOff>209550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19050</xdr:rowOff>
        </xdr:from>
        <xdr:to>
          <xdr:col>5</xdr:col>
          <xdr:colOff>1524000</xdr:colOff>
          <xdr:row>78</xdr:row>
          <xdr:rowOff>57150</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78</xdr:row>
          <xdr:rowOff>161925</xdr:rowOff>
        </xdr:from>
        <xdr:to>
          <xdr:col>4</xdr:col>
          <xdr:colOff>628650</xdr:colOff>
          <xdr:row>79</xdr:row>
          <xdr:rowOff>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79</xdr:row>
          <xdr:rowOff>123825</xdr:rowOff>
        </xdr:from>
        <xdr:to>
          <xdr:col>4</xdr:col>
          <xdr:colOff>495300</xdr:colOff>
          <xdr:row>80</xdr:row>
          <xdr:rowOff>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80</xdr:row>
          <xdr:rowOff>66675</xdr:rowOff>
        </xdr:from>
        <xdr:to>
          <xdr:col>4</xdr:col>
          <xdr:colOff>504825</xdr:colOff>
          <xdr:row>80</xdr:row>
          <xdr:rowOff>200025</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4743450</xdr:colOff>
          <xdr:row>78</xdr:row>
          <xdr:rowOff>38100</xdr:rowOff>
        </xdr:from>
        <xdr:to>
          <xdr:col>5</xdr:col>
          <xdr:colOff>1552575</xdr:colOff>
          <xdr:row>81</xdr:row>
          <xdr:rowOff>0</xdr:rowOff>
        </xdr:to>
        <xdr:sp macro="" textlink="">
          <xdr:nvSpPr>
            <xdr:cNvPr id="1139" name="Group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133350</xdr:rowOff>
        </xdr:from>
        <xdr:to>
          <xdr:col>4</xdr:col>
          <xdr:colOff>581025</xdr:colOff>
          <xdr:row>81</xdr:row>
          <xdr:rowOff>238125</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82</xdr:row>
          <xdr:rowOff>47625</xdr:rowOff>
        </xdr:from>
        <xdr:to>
          <xdr:col>4</xdr:col>
          <xdr:colOff>571500</xdr:colOff>
          <xdr:row>82</xdr:row>
          <xdr:rowOff>200025</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83</xdr:row>
          <xdr:rowOff>19050</xdr:rowOff>
        </xdr:from>
        <xdr:to>
          <xdr:col>4</xdr:col>
          <xdr:colOff>114300</xdr:colOff>
          <xdr:row>83</xdr:row>
          <xdr:rowOff>190500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38100</xdr:rowOff>
        </xdr:from>
        <xdr:to>
          <xdr:col>5</xdr:col>
          <xdr:colOff>1543050</xdr:colOff>
          <xdr:row>84</xdr:row>
          <xdr:rowOff>95250</xdr:rowOff>
        </xdr:to>
        <xdr:sp macro="" textlink="">
          <xdr:nvSpPr>
            <xdr:cNvPr id="1143" name="Group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180975</xdr:rowOff>
        </xdr:from>
        <xdr:to>
          <xdr:col>4</xdr:col>
          <xdr:colOff>447675</xdr:colOff>
          <xdr:row>85</xdr:row>
          <xdr:rowOff>0</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85</xdr:row>
          <xdr:rowOff>47625</xdr:rowOff>
        </xdr:from>
        <xdr:to>
          <xdr:col>4</xdr:col>
          <xdr:colOff>438150</xdr:colOff>
          <xdr:row>85</xdr:row>
          <xdr:rowOff>200025</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66675</xdr:rowOff>
        </xdr:from>
        <xdr:to>
          <xdr:col>5</xdr:col>
          <xdr:colOff>1628775</xdr:colOff>
          <xdr:row>87</xdr:row>
          <xdr:rowOff>9525</xdr:rowOff>
        </xdr:to>
        <xdr:sp macro="" textlink="">
          <xdr:nvSpPr>
            <xdr:cNvPr id="1147" name="Group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66675</xdr:rowOff>
        </xdr:from>
        <xdr:to>
          <xdr:col>5</xdr:col>
          <xdr:colOff>276225</xdr:colOff>
          <xdr:row>87</xdr:row>
          <xdr:rowOff>209550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86</xdr:row>
          <xdr:rowOff>0</xdr:rowOff>
        </xdr:from>
        <xdr:to>
          <xdr:col>4</xdr:col>
          <xdr:colOff>352425</xdr:colOff>
          <xdr:row>86</xdr:row>
          <xdr:rowOff>200025</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92</xdr:row>
          <xdr:rowOff>85725</xdr:rowOff>
        </xdr:from>
        <xdr:to>
          <xdr:col>4</xdr:col>
          <xdr:colOff>161925</xdr:colOff>
          <xdr:row>92</xdr:row>
          <xdr:rowOff>200025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66675</xdr:rowOff>
        </xdr:from>
        <xdr:to>
          <xdr:col>4</xdr:col>
          <xdr:colOff>533400</xdr:colOff>
          <xdr:row>94</xdr:row>
          <xdr:rowOff>9525</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94</xdr:row>
          <xdr:rowOff>76200</xdr:rowOff>
        </xdr:from>
        <xdr:to>
          <xdr:col>4</xdr:col>
          <xdr:colOff>638175</xdr:colOff>
          <xdr:row>94</xdr:row>
          <xdr:rowOff>180975</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4772025</xdr:colOff>
          <xdr:row>92</xdr:row>
          <xdr:rowOff>9525</xdr:rowOff>
        </xdr:from>
        <xdr:to>
          <xdr:col>5</xdr:col>
          <xdr:colOff>2009775</xdr:colOff>
          <xdr:row>95</xdr:row>
          <xdr:rowOff>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95</xdr:row>
          <xdr:rowOff>142875</xdr:rowOff>
        </xdr:from>
        <xdr:to>
          <xdr:col>4</xdr:col>
          <xdr:colOff>619125</xdr:colOff>
          <xdr:row>95</xdr:row>
          <xdr:rowOff>209550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96</xdr:row>
          <xdr:rowOff>47625</xdr:rowOff>
        </xdr:from>
        <xdr:to>
          <xdr:col>5</xdr:col>
          <xdr:colOff>85725</xdr:colOff>
          <xdr:row>97</xdr:row>
          <xdr:rowOff>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97</xdr:row>
          <xdr:rowOff>47625</xdr:rowOff>
        </xdr:from>
        <xdr:to>
          <xdr:col>5</xdr:col>
          <xdr:colOff>19050</xdr:colOff>
          <xdr:row>98</xdr:row>
          <xdr:rowOff>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98</xdr:row>
          <xdr:rowOff>47625</xdr:rowOff>
        </xdr:from>
        <xdr:to>
          <xdr:col>4</xdr:col>
          <xdr:colOff>657225</xdr:colOff>
          <xdr:row>98</xdr:row>
          <xdr:rowOff>180975</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28575</xdr:rowOff>
        </xdr:from>
        <xdr:to>
          <xdr:col>5</xdr:col>
          <xdr:colOff>2124075</xdr:colOff>
          <xdr:row>99</xdr:row>
          <xdr:rowOff>28575</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99</xdr:row>
          <xdr:rowOff>85725</xdr:rowOff>
        </xdr:from>
        <xdr:to>
          <xdr:col>5</xdr:col>
          <xdr:colOff>276225</xdr:colOff>
          <xdr:row>99</xdr:row>
          <xdr:rowOff>342900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57150</xdr:rowOff>
        </xdr:from>
        <xdr:to>
          <xdr:col>4</xdr:col>
          <xdr:colOff>504825</xdr:colOff>
          <xdr:row>100</xdr:row>
          <xdr:rowOff>180975</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38100</xdr:rowOff>
        </xdr:from>
        <xdr:to>
          <xdr:col>5</xdr:col>
          <xdr:colOff>1876425</xdr:colOff>
          <xdr:row>101</xdr:row>
          <xdr:rowOff>19050</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101</xdr:row>
          <xdr:rowOff>66675</xdr:rowOff>
        </xdr:from>
        <xdr:to>
          <xdr:col>4</xdr:col>
          <xdr:colOff>581025</xdr:colOff>
          <xdr:row>102</xdr:row>
          <xdr:rowOff>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102</xdr:row>
          <xdr:rowOff>76200</xdr:rowOff>
        </xdr:from>
        <xdr:to>
          <xdr:col>5</xdr:col>
          <xdr:colOff>219075</xdr:colOff>
          <xdr:row>102</xdr:row>
          <xdr:rowOff>200025</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4810125</xdr:colOff>
          <xdr:row>101</xdr:row>
          <xdr:rowOff>28575</xdr:rowOff>
        </xdr:from>
        <xdr:to>
          <xdr:col>5</xdr:col>
          <xdr:colOff>2038350</xdr:colOff>
          <xdr:row>103</xdr:row>
          <xdr:rowOff>0</xdr:rowOff>
        </xdr:to>
        <xdr:sp macro="" textlink="">
          <xdr:nvSpPr>
            <xdr:cNvPr id="1166" name="Group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103</xdr:row>
          <xdr:rowOff>104775</xdr:rowOff>
        </xdr:from>
        <xdr:to>
          <xdr:col>4</xdr:col>
          <xdr:colOff>457200</xdr:colOff>
          <xdr:row>104</xdr:row>
          <xdr:rowOff>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104</xdr:row>
          <xdr:rowOff>85725</xdr:rowOff>
        </xdr:from>
        <xdr:to>
          <xdr:col>4</xdr:col>
          <xdr:colOff>685800</xdr:colOff>
          <xdr:row>105</xdr:row>
          <xdr:rowOff>9525</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105</xdr:row>
          <xdr:rowOff>76200</xdr:rowOff>
        </xdr:from>
        <xdr:to>
          <xdr:col>5</xdr:col>
          <xdr:colOff>180975</xdr:colOff>
          <xdr:row>105</xdr:row>
          <xdr:rowOff>190500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4810125</xdr:colOff>
          <xdr:row>103</xdr:row>
          <xdr:rowOff>38100</xdr:rowOff>
        </xdr:from>
        <xdr:to>
          <xdr:col>5</xdr:col>
          <xdr:colOff>2047875</xdr:colOff>
          <xdr:row>106</xdr:row>
          <xdr:rowOff>104775</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112</xdr:row>
          <xdr:rowOff>85725</xdr:rowOff>
        </xdr:from>
        <xdr:to>
          <xdr:col>4</xdr:col>
          <xdr:colOff>666750</xdr:colOff>
          <xdr:row>112</xdr:row>
          <xdr:rowOff>219075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113</xdr:row>
          <xdr:rowOff>47625</xdr:rowOff>
        </xdr:from>
        <xdr:to>
          <xdr:col>5</xdr:col>
          <xdr:colOff>95250</xdr:colOff>
          <xdr:row>113</xdr:row>
          <xdr:rowOff>247650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115</xdr:row>
          <xdr:rowOff>85725</xdr:rowOff>
        </xdr:from>
        <xdr:to>
          <xdr:col>5</xdr:col>
          <xdr:colOff>200025</xdr:colOff>
          <xdr:row>116</xdr:row>
          <xdr:rowOff>9525</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116</xdr:row>
          <xdr:rowOff>57150</xdr:rowOff>
        </xdr:from>
        <xdr:to>
          <xdr:col>5</xdr:col>
          <xdr:colOff>276225</xdr:colOff>
          <xdr:row>117</xdr:row>
          <xdr:rowOff>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117</xdr:row>
          <xdr:rowOff>47625</xdr:rowOff>
        </xdr:from>
        <xdr:to>
          <xdr:col>5</xdr:col>
          <xdr:colOff>200025</xdr:colOff>
          <xdr:row>117</xdr:row>
          <xdr:rowOff>190500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4762500</xdr:colOff>
          <xdr:row>115</xdr:row>
          <xdr:rowOff>47625</xdr:rowOff>
        </xdr:from>
        <xdr:to>
          <xdr:col>5</xdr:col>
          <xdr:colOff>1504950</xdr:colOff>
          <xdr:row>118</xdr:row>
          <xdr:rowOff>9525</xdr:rowOff>
        </xdr:to>
        <xdr:sp macro="" textlink="">
          <xdr:nvSpPr>
            <xdr:cNvPr id="1182" name="Group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118</xdr:row>
          <xdr:rowOff>152400</xdr:rowOff>
        </xdr:from>
        <xdr:to>
          <xdr:col>4</xdr:col>
          <xdr:colOff>495300</xdr:colOff>
          <xdr:row>118</xdr:row>
          <xdr:rowOff>371475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119</xdr:row>
          <xdr:rowOff>85725</xdr:rowOff>
        </xdr:from>
        <xdr:to>
          <xdr:col>4</xdr:col>
          <xdr:colOff>457200</xdr:colOff>
          <xdr:row>120</xdr:row>
          <xdr:rowOff>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118</xdr:row>
          <xdr:rowOff>47625</xdr:rowOff>
        </xdr:from>
        <xdr:to>
          <xdr:col>5</xdr:col>
          <xdr:colOff>1447800</xdr:colOff>
          <xdr:row>121</xdr:row>
          <xdr:rowOff>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121</xdr:row>
          <xdr:rowOff>104775</xdr:rowOff>
        </xdr:from>
        <xdr:to>
          <xdr:col>4</xdr:col>
          <xdr:colOff>609600</xdr:colOff>
          <xdr:row>121</xdr:row>
          <xdr:rowOff>238125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121</xdr:row>
          <xdr:rowOff>47625</xdr:rowOff>
        </xdr:from>
        <xdr:to>
          <xdr:col>5</xdr:col>
          <xdr:colOff>1343025</xdr:colOff>
          <xdr:row>123</xdr:row>
          <xdr:rowOff>28575</xdr:rowOff>
        </xdr:to>
        <xdr:sp macro="" textlink="">
          <xdr:nvSpPr>
            <xdr:cNvPr id="1189" name="Group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xdr:row>
          <xdr:rowOff>28575</xdr:rowOff>
        </xdr:from>
        <xdr:to>
          <xdr:col>5</xdr:col>
          <xdr:colOff>19050</xdr:colOff>
          <xdr:row>7</xdr:row>
          <xdr:rowOff>209550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xdr:row>
          <xdr:rowOff>28575</xdr:rowOff>
        </xdr:from>
        <xdr:to>
          <xdr:col>5</xdr:col>
          <xdr:colOff>47625</xdr:colOff>
          <xdr:row>9</xdr:row>
          <xdr:rowOff>9525</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xdr:row>
          <xdr:rowOff>47625</xdr:rowOff>
        </xdr:from>
        <xdr:to>
          <xdr:col>4</xdr:col>
          <xdr:colOff>571500</xdr:colOff>
          <xdr:row>9</xdr:row>
          <xdr:rowOff>180975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4800600</xdr:colOff>
          <xdr:row>7</xdr:row>
          <xdr:rowOff>9525</xdr:rowOff>
        </xdr:from>
        <xdr:to>
          <xdr:col>5</xdr:col>
          <xdr:colOff>1447800</xdr:colOff>
          <xdr:row>10</xdr:row>
          <xdr:rowOff>9525</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15</xdr:row>
          <xdr:rowOff>47625</xdr:rowOff>
        </xdr:from>
        <xdr:to>
          <xdr:col>4</xdr:col>
          <xdr:colOff>85725</xdr:colOff>
          <xdr:row>15</xdr:row>
          <xdr:rowOff>304800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xdr:row>
          <xdr:rowOff>0</xdr:rowOff>
        </xdr:from>
        <xdr:to>
          <xdr:col>4</xdr:col>
          <xdr:colOff>133350</xdr:colOff>
          <xdr:row>16</xdr:row>
          <xdr:rowOff>257175</xdr:rowOff>
        </xdr:to>
        <xdr:sp macro="" textlink="">
          <xdr:nvSpPr>
            <xdr:cNvPr id="1199" name="オプション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68</xdr:row>
          <xdr:rowOff>0</xdr:rowOff>
        </xdr:from>
        <xdr:to>
          <xdr:col>4</xdr:col>
          <xdr:colOff>314325</xdr:colOff>
          <xdr:row>69</xdr:row>
          <xdr:rowOff>0</xdr:rowOff>
        </xdr:to>
        <xdr:sp macro="" textlink="">
          <xdr:nvSpPr>
            <xdr:cNvPr id="1200" name="オプション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109</xdr:row>
          <xdr:rowOff>9525</xdr:rowOff>
        </xdr:from>
        <xdr:to>
          <xdr:col>4</xdr:col>
          <xdr:colOff>276225</xdr:colOff>
          <xdr:row>109</xdr:row>
          <xdr:rowOff>238125</xdr:rowOff>
        </xdr:to>
        <xdr:sp macro="" textlink="">
          <xdr:nvSpPr>
            <xdr:cNvPr id="1207" name="オプション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110</xdr:row>
          <xdr:rowOff>0</xdr:rowOff>
        </xdr:from>
        <xdr:to>
          <xdr:col>4</xdr:col>
          <xdr:colOff>276225</xdr:colOff>
          <xdr:row>110</xdr:row>
          <xdr:rowOff>247650</xdr:rowOff>
        </xdr:to>
        <xdr:sp macro="" textlink="">
          <xdr:nvSpPr>
            <xdr:cNvPr id="1208" name="オプション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4486275</xdr:colOff>
          <xdr:row>108</xdr:row>
          <xdr:rowOff>180975</xdr:rowOff>
        </xdr:from>
        <xdr:to>
          <xdr:col>5</xdr:col>
          <xdr:colOff>885825</xdr:colOff>
          <xdr:row>112</xdr:row>
          <xdr:rowOff>9525</xdr:rowOff>
        </xdr:to>
        <xdr:sp macro="" textlink="">
          <xdr:nvSpPr>
            <xdr:cNvPr id="1211" name="グループ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4352925</xdr:colOff>
          <xdr:row>112</xdr:row>
          <xdr:rowOff>0</xdr:rowOff>
        </xdr:from>
        <xdr:to>
          <xdr:col>5</xdr:col>
          <xdr:colOff>990600</xdr:colOff>
          <xdr:row>115</xdr:row>
          <xdr:rowOff>9525</xdr:rowOff>
        </xdr:to>
        <xdr:sp macro="" textlink="">
          <xdr:nvSpPr>
            <xdr:cNvPr id="1212" name="グループ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4314825</xdr:colOff>
          <xdr:row>14</xdr:row>
          <xdr:rowOff>180975</xdr:rowOff>
        </xdr:from>
        <xdr:to>
          <xdr:col>5</xdr:col>
          <xdr:colOff>762000</xdr:colOff>
          <xdr:row>17</xdr:row>
          <xdr:rowOff>66675</xdr:rowOff>
        </xdr:to>
        <xdr:sp macro="" textlink="">
          <xdr:nvSpPr>
            <xdr:cNvPr id="1215" name="グループ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4352925</xdr:colOff>
          <xdr:row>66</xdr:row>
          <xdr:rowOff>228600</xdr:rowOff>
        </xdr:from>
        <xdr:to>
          <xdr:col>4</xdr:col>
          <xdr:colOff>466725</xdr:colOff>
          <xdr:row>69</xdr:row>
          <xdr:rowOff>85725</xdr:rowOff>
        </xdr:to>
        <xdr:sp macro="" textlink="">
          <xdr:nvSpPr>
            <xdr:cNvPr id="1217" name="グループ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50</xdr:row>
          <xdr:rowOff>161925</xdr:rowOff>
        </xdr:from>
        <xdr:to>
          <xdr:col>5</xdr:col>
          <xdr:colOff>971550</xdr:colOff>
          <xdr:row>54</xdr:row>
          <xdr:rowOff>123825</xdr:rowOff>
        </xdr:to>
        <xdr:sp macro="" textlink="">
          <xdr:nvSpPr>
            <xdr:cNvPr id="1220" name="グループ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35</xdr:row>
          <xdr:rowOff>19050</xdr:rowOff>
        </xdr:from>
        <xdr:to>
          <xdr:col>4</xdr:col>
          <xdr:colOff>485775</xdr:colOff>
          <xdr:row>35</xdr:row>
          <xdr:rowOff>219075</xdr:rowOff>
        </xdr:to>
        <xdr:sp macro="" textlink="">
          <xdr:nvSpPr>
            <xdr:cNvPr id="1222" name="オプション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4</xdr:col>
          <xdr:colOff>314325</xdr:colOff>
          <xdr:row>51</xdr:row>
          <xdr:rowOff>352425</xdr:rowOff>
        </xdr:to>
        <xdr:sp macro="" textlink="">
          <xdr:nvSpPr>
            <xdr:cNvPr id="1225" name="Option Button 86"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4486275</xdr:colOff>
          <xdr:row>64</xdr:row>
          <xdr:rowOff>0</xdr:rowOff>
        </xdr:from>
        <xdr:to>
          <xdr:col>5</xdr:col>
          <xdr:colOff>647700</xdr:colOff>
          <xdr:row>66</xdr:row>
          <xdr:rowOff>228600</xdr:rowOff>
        </xdr:to>
        <xdr:sp macro="" textlink="">
          <xdr:nvSpPr>
            <xdr:cNvPr id="1228" name="グループ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77</xdr:row>
          <xdr:rowOff>47625</xdr:rowOff>
        </xdr:from>
        <xdr:to>
          <xdr:col>5</xdr:col>
          <xdr:colOff>0</xdr:colOff>
          <xdr:row>77</xdr:row>
          <xdr:rowOff>133350</xdr:rowOff>
        </xdr:to>
        <xdr:sp macro="" textlink="">
          <xdr:nvSpPr>
            <xdr:cNvPr id="1229" name="Option Button 109"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66675</xdr:rowOff>
        </xdr:from>
        <xdr:to>
          <xdr:col>5</xdr:col>
          <xdr:colOff>276225</xdr:colOff>
          <xdr:row>87</xdr:row>
          <xdr:rowOff>209550</xdr:rowOff>
        </xdr:to>
        <xdr:sp macro="" textlink="">
          <xdr:nvSpPr>
            <xdr:cNvPr id="1230" name="Option Button 124"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88</xdr:row>
          <xdr:rowOff>19050</xdr:rowOff>
        </xdr:from>
        <xdr:to>
          <xdr:col>4</xdr:col>
          <xdr:colOff>314325</xdr:colOff>
          <xdr:row>88</xdr:row>
          <xdr:rowOff>200025</xdr:rowOff>
        </xdr:to>
        <xdr:sp macro="" textlink="">
          <xdr:nvSpPr>
            <xdr:cNvPr id="1231" name="オプション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19050</xdr:rowOff>
        </xdr:from>
        <xdr:to>
          <xdr:col>5</xdr:col>
          <xdr:colOff>1266825</xdr:colOff>
          <xdr:row>89</xdr:row>
          <xdr:rowOff>57150</xdr:rowOff>
        </xdr:to>
        <xdr:sp macro="" textlink="">
          <xdr:nvSpPr>
            <xdr:cNvPr id="1232" name="グループ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110</xdr:row>
          <xdr:rowOff>342900</xdr:rowOff>
        </xdr:from>
        <xdr:to>
          <xdr:col>4</xdr:col>
          <xdr:colOff>228600</xdr:colOff>
          <xdr:row>111</xdr:row>
          <xdr:rowOff>219075</xdr:rowOff>
        </xdr:to>
        <xdr:sp macro="" textlink="">
          <xdr:nvSpPr>
            <xdr:cNvPr id="1233" name="オプション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113</xdr:row>
          <xdr:rowOff>352425</xdr:rowOff>
        </xdr:from>
        <xdr:to>
          <xdr:col>4</xdr:col>
          <xdr:colOff>428625</xdr:colOff>
          <xdr:row>114</xdr:row>
          <xdr:rowOff>228600</xdr:rowOff>
        </xdr:to>
        <xdr:sp macro="" textlink="">
          <xdr:nvSpPr>
            <xdr:cNvPr id="1234" name="オプション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120</xdr:row>
          <xdr:rowOff>66675</xdr:rowOff>
        </xdr:from>
        <xdr:to>
          <xdr:col>4</xdr:col>
          <xdr:colOff>600075</xdr:colOff>
          <xdr:row>120</xdr:row>
          <xdr:rowOff>314325</xdr:rowOff>
        </xdr:to>
        <xdr:sp macro="" textlink="">
          <xdr:nvSpPr>
            <xdr:cNvPr id="1235" name="オプション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122</xdr:row>
          <xdr:rowOff>47625</xdr:rowOff>
        </xdr:from>
        <xdr:to>
          <xdr:col>4</xdr:col>
          <xdr:colOff>381000</xdr:colOff>
          <xdr:row>122</xdr:row>
          <xdr:rowOff>295275</xdr:rowOff>
        </xdr:to>
        <xdr:sp macro="" textlink="">
          <xdr:nvSpPr>
            <xdr:cNvPr id="1236" name="オプション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xdr:row>
          <xdr:rowOff>0</xdr:rowOff>
        </xdr:from>
        <xdr:to>
          <xdr:col>4</xdr:col>
          <xdr:colOff>247650</xdr:colOff>
          <xdr:row>13</xdr:row>
          <xdr:rowOff>9525</xdr:rowOff>
        </xdr:to>
        <xdr:sp macro="" textlink="">
          <xdr:nvSpPr>
            <xdr:cNvPr id="1238" name="オプション 214"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www.ti-j.org/CPI2016_MapAndCountryResults_web.jp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2.xml"/><Relationship Id="rId117" Type="http://schemas.openxmlformats.org/officeDocument/2006/relationships/ctrlProp" Target="../ctrlProps/ctrlProp123.xml"/><Relationship Id="rId21" Type="http://schemas.openxmlformats.org/officeDocument/2006/relationships/ctrlProp" Target="../ctrlProps/ctrlProp27.xml"/><Relationship Id="rId42" Type="http://schemas.openxmlformats.org/officeDocument/2006/relationships/ctrlProp" Target="../ctrlProps/ctrlProp48.xml"/><Relationship Id="rId47" Type="http://schemas.openxmlformats.org/officeDocument/2006/relationships/ctrlProp" Target="../ctrlProps/ctrlProp53.xml"/><Relationship Id="rId63" Type="http://schemas.openxmlformats.org/officeDocument/2006/relationships/ctrlProp" Target="../ctrlProps/ctrlProp69.xml"/><Relationship Id="rId68" Type="http://schemas.openxmlformats.org/officeDocument/2006/relationships/ctrlProp" Target="../ctrlProps/ctrlProp74.xml"/><Relationship Id="rId84" Type="http://schemas.openxmlformats.org/officeDocument/2006/relationships/ctrlProp" Target="../ctrlProps/ctrlProp90.xml"/><Relationship Id="rId89" Type="http://schemas.openxmlformats.org/officeDocument/2006/relationships/ctrlProp" Target="../ctrlProps/ctrlProp95.xml"/><Relationship Id="rId112" Type="http://schemas.openxmlformats.org/officeDocument/2006/relationships/ctrlProp" Target="../ctrlProps/ctrlProp118.xml"/><Relationship Id="rId133" Type="http://schemas.openxmlformats.org/officeDocument/2006/relationships/ctrlProp" Target="../ctrlProps/ctrlProp139.xml"/><Relationship Id="rId16" Type="http://schemas.openxmlformats.org/officeDocument/2006/relationships/ctrlProp" Target="../ctrlProps/ctrlProp22.xml"/><Relationship Id="rId107" Type="http://schemas.openxmlformats.org/officeDocument/2006/relationships/ctrlProp" Target="../ctrlProps/ctrlProp113.xml"/><Relationship Id="rId11" Type="http://schemas.openxmlformats.org/officeDocument/2006/relationships/ctrlProp" Target="../ctrlProps/ctrlProp17.xml"/><Relationship Id="rId32" Type="http://schemas.openxmlformats.org/officeDocument/2006/relationships/ctrlProp" Target="../ctrlProps/ctrlProp38.xml"/><Relationship Id="rId37" Type="http://schemas.openxmlformats.org/officeDocument/2006/relationships/ctrlProp" Target="../ctrlProps/ctrlProp43.xml"/><Relationship Id="rId53" Type="http://schemas.openxmlformats.org/officeDocument/2006/relationships/ctrlProp" Target="../ctrlProps/ctrlProp59.xml"/><Relationship Id="rId58" Type="http://schemas.openxmlformats.org/officeDocument/2006/relationships/ctrlProp" Target="../ctrlProps/ctrlProp64.xml"/><Relationship Id="rId74" Type="http://schemas.openxmlformats.org/officeDocument/2006/relationships/ctrlProp" Target="../ctrlProps/ctrlProp80.xml"/><Relationship Id="rId79" Type="http://schemas.openxmlformats.org/officeDocument/2006/relationships/ctrlProp" Target="../ctrlProps/ctrlProp85.xml"/><Relationship Id="rId102" Type="http://schemas.openxmlformats.org/officeDocument/2006/relationships/ctrlProp" Target="../ctrlProps/ctrlProp108.xml"/><Relationship Id="rId123" Type="http://schemas.openxmlformats.org/officeDocument/2006/relationships/ctrlProp" Target="../ctrlProps/ctrlProp129.xml"/><Relationship Id="rId128" Type="http://schemas.openxmlformats.org/officeDocument/2006/relationships/ctrlProp" Target="../ctrlProps/ctrlProp134.xml"/><Relationship Id="rId5" Type="http://schemas.openxmlformats.org/officeDocument/2006/relationships/ctrlProp" Target="../ctrlProps/ctrlProp11.xml"/><Relationship Id="rId90" Type="http://schemas.openxmlformats.org/officeDocument/2006/relationships/ctrlProp" Target="../ctrlProps/ctrlProp96.xml"/><Relationship Id="rId95" Type="http://schemas.openxmlformats.org/officeDocument/2006/relationships/ctrlProp" Target="../ctrlProps/ctrlProp101.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77" Type="http://schemas.openxmlformats.org/officeDocument/2006/relationships/ctrlProp" Target="../ctrlProps/ctrlProp83.xml"/><Relationship Id="rId100" Type="http://schemas.openxmlformats.org/officeDocument/2006/relationships/ctrlProp" Target="../ctrlProps/ctrlProp106.xml"/><Relationship Id="rId105" Type="http://schemas.openxmlformats.org/officeDocument/2006/relationships/ctrlProp" Target="../ctrlProps/ctrlProp111.xml"/><Relationship Id="rId113" Type="http://schemas.openxmlformats.org/officeDocument/2006/relationships/ctrlProp" Target="../ctrlProps/ctrlProp119.xml"/><Relationship Id="rId118" Type="http://schemas.openxmlformats.org/officeDocument/2006/relationships/ctrlProp" Target="../ctrlProps/ctrlProp124.xml"/><Relationship Id="rId126" Type="http://schemas.openxmlformats.org/officeDocument/2006/relationships/ctrlProp" Target="../ctrlProps/ctrlProp132.xml"/><Relationship Id="rId134" Type="http://schemas.openxmlformats.org/officeDocument/2006/relationships/ctrlProp" Target="../ctrlProps/ctrlProp140.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80" Type="http://schemas.openxmlformats.org/officeDocument/2006/relationships/ctrlProp" Target="../ctrlProps/ctrlProp86.xml"/><Relationship Id="rId85" Type="http://schemas.openxmlformats.org/officeDocument/2006/relationships/ctrlProp" Target="../ctrlProps/ctrlProp91.xml"/><Relationship Id="rId93" Type="http://schemas.openxmlformats.org/officeDocument/2006/relationships/ctrlProp" Target="../ctrlProps/ctrlProp99.xml"/><Relationship Id="rId98" Type="http://schemas.openxmlformats.org/officeDocument/2006/relationships/ctrlProp" Target="../ctrlProps/ctrlProp104.xml"/><Relationship Id="rId121" Type="http://schemas.openxmlformats.org/officeDocument/2006/relationships/ctrlProp" Target="../ctrlProps/ctrlProp127.xml"/><Relationship Id="rId3" Type="http://schemas.openxmlformats.org/officeDocument/2006/relationships/vmlDrawing" Target="../drawings/vmlDrawing2.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103" Type="http://schemas.openxmlformats.org/officeDocument/2006/relationships/ctrlProp" Target="../ctrlProps/ctrlProp109.xml"/><Relationship Id="rId108" Type="http://schemas.openxmlformats.org/officeDocument/2006/relationships/ctrlProp" Target="../ctrlProps/ctrlProp114.xml"/><Relationship Id="rId116" Type="http://schemas.openxmlformats.org/officeDocument/2006/relationships/ctrlProp" Target="../ctrlProps/ctrlProp122.xml"/><Relationship Id="rId124" Type="http://schemas.openxmlformats.org/officeDocument/2006/relationships/ctrlProp" Target="../ctrlProps/ctrlProp130.xml"/><Relationship Id="rId129" Type="http://schemas.openxmlformats.org/officeDocument/2006/relationships/ctrlProp" Target="../ctrlProps/ctrlProp135.xml"/><Relationship Id="rId137" Type="http://schemas.openxmlformats.org/officeDocument/2006/relationships/ctrlProp" Target="../ctrlProps/ctrlProp14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83" Type="http://schemas.openxmlformats.org/officeDocument/2006/relationships/ctrlProp" Target="../ctrlProps/ctrlProp89.xml"/><Relationship Id="rId88" Type="http://schemas.openxmlformats.org/officeDocument/2006/relationships/ctrlProp" Target="../ctrlProps/ctrlProp94.xml"/><Relationship Id="rId91" Type="http://schemas.openxmlformats.org/officeDocument/2006/relationships/ctrlProp" Target="../ctrlProps/ctrlProp97.xml"/><Relationship Id="rId96" Type="http://schemas.openxmlformats.org/officeDocument/2006/relationships/ctrlProp" Target="../ctrlProps/ctrlProp102.xml"/><Relationship Id="rId111" Type="http://schemas.openxmlformats.org/officeDocument/2006/relationships/ctrlProp" Target="../ctrlProps/ctrlProp117.xml"/><Relationship Id="rId132" Type="http://schemas.openxmlformats.org/officeDocument/2006/relationships/ctrlProp" Target="../ctrlProps/ctrlProp138.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6" Type="http://schemas.openxmlformats.org/officeDocument/2006/relationships/ctrlProp" Target="../ctrlProps/ctrlProp112.xml"/><Relationship Id="rId114" Type="http://schemas.openxmlformats.org/officeDocument/2006/relationships/ctrlProp" Target="../ctrlProps/ctrlProp120.xml"/><Relationship Id="rId119" Type="http://schemas.openxmlformats.org/officeDocument/2006/relationships/ctrlProp" Target="../ctrlProps/ctrlProp125.xml"/><Relationship Id="rId127" Type="http://schemas.openxmlformats.org/officeDocument/2006/relationships/ctrlProp" Target="../ctrlProps/ctrlProp13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81" Type="http://schemas.openxmlformats.org/officeDocument/2006/relationships/ctrlProp" Target="../ctrlProps/ctrlProp87.xml"/><Relationship Id="rId86" Type="http://schemas.openxmlformats.org/officeDocument/2006/relationships/ctrlProp" Target="../ctrlProps/ctrlProp92.xml"/><Relationship Id="rId94" Type="http://schemas.openxmlformats.org/officeDocument/2006/relationships/ctrlProp" Target="../ctrlProps/ctrlProp100.xml"/><Relationship Id="rId99" Type="http://schemas.openxmlformats.org/officeDocument/2006/relationships/ctrlProp" Target="../ctrlProps/ctrlProp105.xml"/><Relationship Id="rId101" Type="http://schemas.openxmlformats.org/officeDocument/2006/relationships/ctrlProp" Target="../ctrlProps/ctrlProp107.xml"/><Relationship Id="rId122" Type="http://schemas.openxmlformats.org/officeDocument/2006/relationships/ctrlProp" Target="../ctrlProps/ctrlProp128.xml"/><Relationship Id="rId130" Type="http://schemas.openxmlformats.org/officeDocument/2006/relationships/ctrlProp" Target="../ctrlProps/ctrlProp136.xml"/><Relationship Id="rId135" Type="http://schemas.openxmlformats.org/officeDocument/2006/relationships/ctrlProp" Target="../ctrlProps/ctrlProp141.xml"/><Relationship Id="rId4" Type="http://schemas.openxmlformats.org/officeDocument/2006/relationships/ctrlProp" Target="../ctrlProps/ctrlProp10.xml"/><Relationship Id="rId9" Type="http://schemas.openxmlformats.org/officeDocument/2006/relationships/ctrlProp" Target="../ctrlProps/ctrlProp15.xml"/><Relationship Id="rId13" Type="http://schemas.openxmlformats.org/officeDocument/2006/relationships/ctrlProp" Target="../ctrlProps/ctrlProp19.xml"/><Relationship Id="rId18" Type="http://schemas.openxmlformats.org/officeDocument/2006/relationships/ctrlProp" Target="../ctrlProps/ctrlProp24.xml"/><Relationship Id="rId39" Type="http://schemas.openxmlformats.org/officeDocument/2006/relationships/ctrlProp" Target="../ctrlProps/ctrlProp45.xml"/><Relationship Id="rId109" Type="http://schemas.openxmlformats.org/officeDocument/2006/relationships/ctrlProp" Target="../ctrlProps/ctrlProp115.xml"/><Relationship Id="rId34" Type="http://schemas.openxmlformats.org/officeDocument/2006/relationships/ctrlProp" Target="../ctrlProps/ctrlProp40.xml"/><Relationship Id="rId50" Type="http://schemas.openxmlformats.org/officeDocument/2006/relationships/ctrlProp" Target="../ctrlProps/ctrlProp56.xml"/><Relationship Id="rId55" Type="http://schemas.openxmlformats.org/officeDocument/2006/relationships/ctrlProp" Target="../ctrlProps/ctrlProp61.xml"/><Relationship Id="rId76" Type="http://schemas.openxmlformats.org/officeDocument/2006/relationships/ctrlProp" Target="../ctrlProps/ctrlProp82.xml"/><Relationship Id="rId97" Type="http://schemas.openxmlformats.org/officeDocument/2006/relationships/ctrlProp" Target="../ctrlProps/ctrlProp103.xml"/><Relationship Id="rId104" Type="http://schemas.openxmlformats.org/officeDocument/2006/relationships/ctrlProp" Target="../ctrlProps/ctrlProp110.xml"/><Relationship Id="rId120" Type="http://schemas.openxmlformats.org/officeDocument/2006/relationships/ctrlProp" Target="../ctrlProps/ctrlProp126.xml"/><Relationship Id="rId125" Type="http://schemas.openxmlformats.org/officeDocument/2006/relationships/ctrlProp" Target="../ctrlProps/ctrlProp131.xml"/><Relationship Id="rId7" Type="http://schemas.openxmlformats.org/officeDocument/2006/relationships/ctrlProp" Target="../ctrlProps/ctrlProp13.xml"/><Relationship Id="rId71" Type="http://schemas.openxmlformats.org/officeDocument/2006/relationships/ctrlProp" Target="../ctrlProps/ctrlProp77.xml"/><Relationship Id="rId92" Type="http://schemas.openxmlformats.org/officeDocument/2006/relationships/ctrlProp" Target="../ctrlProps/ctrlProp98.xml"/><Relationship Id="rId2" Type="http://schemas.openxmlformats.org/officeDocument/2006/relationships/drawing" Target="../drawings/drawing2.xml"/><Relationship Id="rId29" Type="http://schemas.openxmlformats.org/officeDocument/2006/relationships/ctrlProp" Target="../ctrlProps/ctrlProp35.xml"/><Relationship Id="rId24" Type="http://schemas.openxmlformats.org/officeDocument/2006/relationships/ctrlProp" Target="../ctrlProps/ctrlProp30.xml"/><Relationship Id="rId40" Type="http://schemas.openxmlformats.org/officeDocument/2006/relationships/ctrlProp" Target="../ctrlProps/ctrlProp46.xml"/><Relationship Id="rId45" Type="http://schemas.openxmlformats.org/officeDocument/2006/relationships/ctrlProp" Target="../ctrlProps/ctrlProp51.xml"/><Relationship Id="rId66" Type="http://schemas.openxmlformats.org/officeDocument/2006/relationships/ctrlProp" Target="../ctrlProps/ctrlProp72.xml"/><Relationship Id="rId87" Type="http://schemas.openxmlformats.org/officeDocument/2006/relationships/ctrlProp" Target="../ctrlProps/ctrlProp93.xml"/><Relationship Id="rId110" Type="http://schemas.openxmlformats.org/officeDocument/2006/relationships/ctrlProp" Target="../ctrlProps/ctrlProp116.xml"/><Relationship Id="rId115" Type="http://schemas.openxmlformats.org/officeDocument/2006/relationships/ctrlProp" Target="../ctrlProps/ctrlProp121.xml"/><Relationship Id="rId131" Type="http://schemas.openxmlformats.org/officeDocument/2006/relationships/ctrlProp" Target="../ctrlProps/ctrlProp137.xml"/><Relationship Id="rId136" Type="http://schemas.openxmlformats.org/officeDocument/2006/relationships/ctrlProp" Target="../ctrlProps/ctrlProp142.xml"/><Relationship Id="rId61" Type="http://schemas.openxmlformats.org/officeDocument/2006/relationships/ctrlProp" Target="../ctrlProps/ctrlProp67.xml"/><Relationship Id="rId82" Type="http://schemas.openxmlformats.org/officeDocument/2006/relationships/ctrlProp" Target="../ctrlProps/ctrlProp88.xml"/><Relationship Id="rId1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16"/>
  <sheetViews>
    <sheetView tabSelected="1" zoomScaleNormal="100" workbookViewId="0">
      <selection activeCell="B4" sqref="B4:B5"/>
    </sheetView>
  </sheetViews>
  <sheetFormatPr defaultColWidth="0" defaultRowHeight="18.75" zeroHeight="1" x14ac:dyDescent="0.4"/>
  <cols>
    <col min="1" max="1" width="6" customWidth="1"/>
    <col min="2" max="2" width="108.375" customWidth="1"/>
    <col min="3" max="3" width="4.875" customWidth="1"/>
    <col min="4" max="4" width="8.625" customWidth="1"/>
    <col min="5" max="5" width="8.625" style="53" hidden="1" customWidth="1"/>
    <col min="6" max="6" width="11.25" bestFit="1" customWidth="1"/>
    <col min="7" max="7" width="8.625" customWidth="1"/>
    <col min="8" max="16384" width="8.625" hidden="1"/>
  </cols>
  <sheetData>
    <row r="1" spans="1:6" s="15" customFormat="1" ht="26.25" thickBot="1" x14ac:dyDescent="0.45">
      <c r="A1" s="28" t="s">
        <v>179</v>
      </c>
      <c r="B1" s="29"/>
      <c r="C1" s="16"/>
      <c r="D1" s="17" t="s">
        <v>186</v>
      </c>
      <c r="E1" s="52"/>
      <c r="F1" s="18" t="str">
        <f>IF(E4+E8+E11=3,"高",IF(E4+E8+E11=4,"高",IF(E4+E8+E11=6,"低","中")))</f>
        <v>低</v>
      </c>
    </row>
    <row r="2" spans="1:6" x14ac:dyDescent="0.4"/>
    <row r="3" spans="1:6" x14ac:dyDescent="0.4">
      <c r="A3" s="69" t="s">
        <v>181</v>
      </c>
      <c r="B3" s="69"/>
      <c r="C3" s="69" t="s">
        <v>182</v>
      </c>
      <c r="D3" s="69"/>
      <c r="E3" s="54"/>
      <c r="F3" s="32" t="s">
        <v>185</v>
      </c>
    </row>
    <row r="4" spans="1:6" x14ac:dyDescent="0.4">
      <c r="A4" s="70">
        <v>1</v>
      </c>
      <c r="B4" s="72" t="s">
        <v>195</v>
      </c>
      <c r="C4" s="33"/>
      <c r="D4" s="34" t="s">
        <v>183</v>
      </c>
      <c r="E4" s="74">
        <v>2</v>
      </c>
      <c r="F4" s="70" t="str">
        <f>IF(E4=1,"高",IF(E4=2,"低"," "))</f>
        <v>低</v>
      </c>
    </row>
    <row r="5" spans="1:6" x14ac:dyDescent="0.4">
      <c r="A5" s="71"/>
      <c r="B5" s="73"/>
      <c r="C5" s="35"/>
      <c r="D5" s="36" t="s">
        <v>184</v>
      </c>
      <c r="E5" s="75"/>
      <c r="F5" s="71"/>
    </row>
    <row r="6" spans="1:6" x14ac:dyDescent="0.4">
      <c r="B6" s="38" t="s">
        <v>190</v>
      </c>
    </row>
    <row r="7" spans="1:6" x14ac:dyDescent="0.4"/>
    <row r="8" spans="1:6" x14ac:dyDescent="0.4">
      <c r="A8" s="70">
        <v>2</v>
      </c>
      <c r="B8" s="68" t="s">
        <v>202</v>
      </c>
      <c r="C8" s="33"/>
      <c r="D8" s="34" t="s">
        <v>187</v>
      </c>
      <c r="E8" s="74">
        <v>2</v>
      </c>
      <c r="F8" s="70" t="str">
        <f>IF(E8=1,"高",IF(E8=2,"低"," "))</f>
        <v>低</v>
      </c>
    </row>
    <row r="9" spans="1:6" x14ac:dyDescent="0.4">
      <c r="A9" s="71"/>
      <c r="B9" s="37" t="s">
        <v>216</v>
      </c>
      <c r="C9" s="35"/>
      <c r="D9" s="36" t="s">
        <v>196</v>
      </c>
      <c r="E9" s="75"/>
      <c r="F9" s="71"/>
    </row>
    <row r="10" spans="1:6" x14ac:dyDescent="0.4"/>
    <row r="11" spans="1:6" x14ac:dyDescent="0.4">
      <c r="A11" s="70">
        <v>3</v>
      </c>
      <c r="B11" s="76" t="s">
        <v>189</v>
      </c>
      <c r="C11" s="33"/>
      <c r="D11" s="34" t="s">
        <v>187</v>
      </c>
      <c r="E11" s="74">
        <v>2</v>
      </c>
      <c r="F11" s="70" t="str">
        <f>IF(E11=1,"高",IF(E11=2,"低"," "))</f>
        <v>低</v>
      </c>
    </row>
    <row r="12" spans="1:6" x14ac:dyDescent="0.4">
      <c r="A12" s="71"/>
      <c r="B12" s="77"/>
      <c r="C12" s="35"/>
      <c r="D12" s="36" t="s">
        <v>188</v>
      </c>
      <c r="E12" s="75"/>
      <c r="F12" s="71"/>
    </row>
    <row r="13" spans="1:6" x14ac:dyDescent="0.4"/>
    <row r="14" spans="1:6" x14ac:dyDescent="0.4"/>
    <row r="15" spans="1:6" x14ac:dyDescent="0.4"/>
    <row r="16" spans="1:6" x14ac:dyDescent="0.4"/>
  </sheetData>
  <mergeCells count="13">
    <mergeCell ref="E8:E9"/>
    <mergeCell ref="F8:F9"/>
    <mergeCell ref="A8:A9"/>
    <mergeCell ref="A11:A12"/>
    <mergeCell ref="E11:E12"/>
    <mergeCell ref="F11:F12"/>
    <mergeCell ref="B11:B12"/>
    <mergeCell ref="A3:B3"/>
    <mergeCell ref="A4:A5"/>
    <mergeCell ref="B4:B5"/>
    <mergeCell ref="C3:D3"/>
    <mergeCell ref="F4:F5"/>
    <mergeCell ref="E4:E5"/>
  </mergeCells>
  <phoneticPr fontId="2"/>
  <hyperlinks>
    <hyperlink ref="B6" r:id="rId1" xr:uid="{00000000-0004-0000-0000-000000000000}"/>
  </hyperlinks>
  <pageMargins left="0.47" right="0.44" top="0.75" bottom="0.75" header="0.3" footer="0.3"/>
  <pageSetup paperSize="9" scale="91" fitToHeight="0" orientation="landscape" r:id="rId2"/>
  <headerFooter>
    <oddHeader>&amp;L&amp;F/&amp;A</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4" r:id="rId5" name="Option Button 168">
              <controlPr locked="0" defaultSize="0" autoFill="0" autoLine="0" autoPict="0">
                <anchor moveWithCells="1">
                  <from>
                    <xdr:col>2</xdr:col>
                    <xdr:colOff>9525</xdr:colOff>
                    <xdr:row>3</xdr:row>
                    <xdr:rowOff>28575</xdr:rowOff>
                  </from>
                  <to>
                    <xdr:col>3</xdr:col>
                    <xdr:colOff>257175</xdr:colOff>
                    <xdr:row>3</xdr:row>
                    <xdr:rowOff>209550</xdr:rowOff>
                  </to>
                </anchor>
              </controlPr>
            </control>
          </mc:Choice>
        </mc:AlternateContent>
        <mc:AlternateContent xmlns:mc="http://schemas.openxmlformats.org/markup-compatibility/2006">
          <mc:Choice Requires="x14">
            <control shapeId="3076" r:id="rId6" name="Option Button 4">
              <controlPr locked="0" defaultSize="0" autoFill="0" autoLine="0" autoPict="0">
                <anchor moveWithCells="1">
                  <from>
                    <xdr:col>2</xdr:col>
                    <xdr:colOff>9525</xdr:colOff>
                    <xdr:row>4</xdr:row>
                    <xdr:rowOff>28575</xdr:rowOff>
                  </from>
                  <to>
                    <xdr:col>3</xdr:col>
                    <xdr:colOff>257175</xdr:colOff>
                    <xdr:row>4</xdr:row>
                    <xdr:rowOff>209550</xdr:rowOff>
                  </to>
                </anchor>
              </controlPr>
            </control>
          </mc:Choice>
        </mc:AlternateContent>
        <mc:AlternateContent xmlns:mc="http://schemas.openxmlformats.org/markup-compatibility/2006">
          <mc:Choice Requires="x14">
            <control shapeId="3084" r:id="rId7" name="Option Button 141">
              <controlPr defaultSize="0" autoFill="0" autoLine="0" autoPict="0">
                <anchor moveWithCells="1">
                  <from>
                    <xdr:col>2</xdr:col>
                    <xdr:colOff>28575</xdr:colOff>
                    <xdr:row>7</xdr:row>
                    <xdr:rowOff>66675</xdr:rowOff>
                  </from>
                  <to>
                    <xdr:col>5</xdr:col>
                    <xdr:colOff>123825</xdr:colOff>
                    <xdr:row>7</xdr:row>
                    <xdr:rowOff>200025</xdr:rowOff>
                  </to>
                </anchor>
              </controlPr>
            </control>
          </mc:Choice>
        </mc:AlternateContent>
        <mc:AlternateContent xmlns:mc="http://schemas.openxmlformats.org/markup-compatibility/2006">
          <mc:Choice Requires="x14">
            <control shapeId="3085" r:id="rId8" name="Option Button 13">
              <controlPr defaultSize="0" autoFill="0" autoLine="0" autoPict="0">
                <anchor moveWithCells="1">
                  <from>
                    <xdr:col>2</xdr:col>
                    <xdr:colOff>28575</xdr:colOff>
                    <xdr:row>8</xdr:row>
                    <xdr:rowOff>66675</xdr:rowOff>
                  </from>
                  <to>
                    <xdr:col>5</xdr:col>
                    <xdr:colOff>123825</xdr:colOff>
                    <xdr:row>8</xdr:row>
                    <xdr:rowOff>190500</xdr:rowOff>
                  </to>
                </anchor>
              </controlPr>
            </control>
          </mc:Choice>
        </mc:AlternateContent>
        <mc:AlternateContent xmlns:mc="http://schemas.openxmlformats.org/markup-compatibility/2006">
          <mc:Choice Requires="x14">
            <control shapeId="3086" r:id="rId9" name="Option Button 14">
              <controlPr defaultSize="0" autoFill="0" autoLine="0" autoPict="0">
                <anchor moveWithCells="1">
                  <from>
                    <xdr:col>2</xdr:col>
                    <xdr:colOff>28575</xdr:colOff>
                    <xdr:row>10</xdr:row>
                    <xdr:rowOff>66675</xdr:rowOff>
                  </from>
                  <to>
                    <xdr:col>5</xdr:col>
                    <xdr:colOff>123825</xdr:colOff>
                    <xdr:row>10</xdr:row>
                    <xdr:rowOff>200025</xdr:rowOff>
                  </to>
                </anchor>
              </controlPr>
            </control>
          </mc:Choice>
        </mc:AlternateContent>
        <mc:AlternateContent xmlns:mc="http://schemas.openxmlformats.org/markup-compatibility/2006">
          <mc:Choice Requires="x14">
            <control shapeId="3087" r:id="rId10" name="Option Button 15">
              <controlPr defaultSize="0" autoFill="0" autoLine="0" autoPict="0">
                <anchor moveWithCells="1">
                  <from>
                    <xdr:col>2</xdr:col>
                    <xdr:colOff>28575</xdr:colOff>
                    <xdr:row>11</xdr:row>
                    <xdr:rowOff>66675</xdr:rowOff>
                  </from>
                  <to>
                    <xdr:col>5</xdr:col>
                    <xdr:colOff>123825</xdr:colOff>
                    <xdr:row>11</xdr:row>
                    <xdr:rowOff>200025</xdr:rowOff>
                  </to>
                </anchor>
              </controlPr>
            </control>
          </mc:Choice>
        </mc:AlternateContent>
        <mc:AlternateContent xmlns:mc="http://schemas.openxmlformats.org/markup-compatibility/2006">
          <mc:Choice Requires="x14">
            <control shapeId="3088" r:id="rId11" name="グループ 16">
              <controlPr defaultSize="0" autoFill="0" autoPict="0">
                <anchor moveWithCells="1">
                  <from>
                    <xdr:col>1</xdr:col>
                    <xdr:colOff>7972425</xdr:colOff>
                    <xdr:row>2</xdr:row>
                    <xdr:rowOff>123825</xdr:rowOff>
                  </from>
                  <to>
                    <xdr:col>5</xdr:col>
                    <xdr:colOff>180975</xdr:colOff>
                    <xdr:row>5</xdr:row>
                    <xdr:rowOff>95250</xdr:rowOff>
                  </to>
                </anchor>
              </controlPr>
            </control>
          </mc:Choice>
        </mc:AlternateContent>
        <mc:AlternateContent xmlns:mc="http://schemas.openxmlformats.org/markup-compatibility/2006">
          <mc:Choice Requires="x14">
            <control shapeId="3089" r:id="rId12" name="グループ 17">
              <controlPr defaultSize="0" autoFill="0" autoPict="0">
                <anchor moveWithCells="1">
                  <from>
                    <xdr:col>1</xdr:col>
                    <xdr:colOff>7953375</xdr:colOff>
                    <xdr:row>6</xdr:row>
                    <xdr:rowOff>152400</xdr:rowOff>
                  </from>
                  <to>
                    <xdr:col>5</xdr:col>
                    <xdr:colOff>523875</xdr:colOff>
                    <xdr:row>9</xdr:row>
                    <xdr:rowOff>123825</xdr:rowOff>
                  </to>
                </anchor>
              </controlPr>
            </control>
          </mc:Choice>
        </mc:AlternateContent>
        <mc:AlternateContent xmlns:mc="http://schemas.openxmlformats.org/markup-compatibility/2006">
          <mc:Choice Requires="x14">
            <control shapeId="3090" r:id="rId13" name="グループ 18">
              <controlPr defaultSize="0" autoFill="0" autoPict="0">
                <anchor moveWithCells="1">
                  <from>
                    <xdr:col>1</xdr:col>
                    <xdr:colOff>7962900</xdr:colOff>
                    <xdr:row>9</xdr:row>
                    <xdr:rowOff>180975</xdr:rowOff>
                  </from>
                  <to>
                    <xdr:col>5</xdr:col>
                    <xdr:colOff>514350</xdr:colOff>
                    <xdr:row>12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pageSetUpPr fitToPage="1"/>
  </sheetPr>
  <dimension ref="A1:XFC124"/>
  <sheetViews>
    <sheetView zoomScale="90" zoomScaleNormal="90" zoomScaleSheetLayoutView="80" workbookViewId="0">
      <pane ySplit="2" topLeftCell="A3" activePane="bottomLeft" state="frozen"/>
      <selection activeCell="C8" sqref="C8"/>
      <selection pane="bottomLeft" activeCell="C8" sqref="C8:C10"/>
    </sheetView>
  </sheetViews>
  <sheetFormatPr defaultColWidth="0" defaultRowHeight="24" zeroHeight="1" x14ac:dyDescent="0.4"/>
  <cols>
    <col min="1" max="1" width="2.75" style="4" customWidth="1"/>
    <col min="2" max="2" width="5.5" style="14" bestFit="1" customWidth="1"/>
    <col min="3" max="3" width="64.375" style="1" customWidth="1"/>
    <col min="4" max="4" width="4.5" style="1" customWidth="1"/>
    <col min="5" max="5" width="9.125" style="1" bestFit="1" customWidth="1"/>
    <col min="6" max="6" width="68.625" style="1" customWidth="1"/>
    <col min="7" max="7" width="8.125" style="65" hidden="1" customWidth="1"/>
    <col min="8" max="8" width="12.75" style="45" bestFit="1" customWidth="1"/>
    <col min="9" max="9" width="84" style="1" customWidth="1"/>
    <col min="10" max="16383" width="8.5" style="1" hidden="1"/>
    <col min="16384" max="16384" width="4" style="1" hidden="1" customWidth="1"/>
  </cols>
  <sheetData>
    <row r="1" spans="1:9" s="15" customFormat="1" ht="26.25" thickBot="1" x14ac:dyDescent="0.45">
      <c r="A1" s="28" t="s">
        <v>125</v>
      </c>
      <c r="B1" s="29"/>
      <c r="C1" s="16"/>
      <c r="D1" s="16"/>
      <c r="E1" s="16"/>
      <c r="F1" s="17" t="s">
        <v>199</v>
      </c>
      <c r="G1" s="64"/>
      <c r="H1" s="39">
        <f>H6+H22+H38+H56+H74+H91+H108</f>
        <v>0</v>
      </c>
      <c r="I1" s="30" t="s">
        <v>170</v>
      </c>
    </row>
    <row r="2" spans="1:9" ht="25.5" customHeight="1" thickBot="1" x14ac:dyDescent="0.45">
      <c r="A2" s="55"/>
      <c r="B2" s="56"/>
      <c r="C2" s="30"/>
      <c r="D2" s="57"/>
      <c r="E2" s="57"/>
      <c r="F2" s="17" t="s">
        <v>200</v>
      </c>
      <c r="G2" s="64"/>
      <c r="H2" s="59">
        <f>H1/7</f>
        <v>0</v>
      </c>
      <c r="I2" s="58" t="s">
        <v>198</v>
      </c>
    </row>
    <row r="3" spans="1:9" ht="6" customHeight="1" x14ac:dyDescent="0.4">
      <c r="A3" s="31"/>
      <c r="B3" s="2"/>
      <c r="C3" s="3"/>
      <c r="H3" s="40"/>
    </row>
    <row r="4" spans="1:9" ht="42.6" customHeight="1" x14ac:dyDescent="0.4">
      <c r="A4" s="111" t="s">
        <v>203</v>
      </c>
      <c r="B4" s="111"/>
      <c r="C4" s="111"/>
      <c r="D4" s="111"/>
      <c r="E4" s="111"/>
      <c r="F4" s="111"/>
      <c r="G4" s="111"/>
      <c r="H4" s="111"/>
      <c r="I4" s="112"/>
    </row>
    <row r="5" spans="1:9" ht="9.9499999999999993" customHeight="1" x14ac:dyDescent="0.4">
      <c r="A5" s="31"/>
      <c r="B5" s="2"/>
      <c r="C5" s="3"/>
      <c r="H5" s="40" t="s">
        <v>180</v>
      </c>
    </row>
    <row r="6" spans="1:9" x14ac:dyDescent="0.4">
      <c r="A6" s="19" t="s">
        <v>163</v>
      </c>
      <c r="B6" s="20"/>
      <c r="C6" s="21"/>
      <c r="D6" s="21"/>
      <c r="E6" s="21"/>
      <c r="F6" s="22" t="s">
        <v>41</v>
      </c>
      <c r="G6" s="66"/>
      <c r="H6" s="41">
        <f>SUM(H8:H20)</f>
        <v>0</v>
      </c>
      <c r="I6" s="23" t="s">
        <v>128</v>
      </c>
    </row>
    <row r="7" spans="1:9" x14ac:dyDescent="0.4">
      <c r="B7" s="104" t="s">
        <v>19</v>
      </c>
      <c r="C7" s="104"/>
      <c r="D7" s="104" t="s">
        <v>20</v>
      </c>
      <c r="E7" s="104"/>
      <c r="F7" s="104"/>
      <c r="G7" s="61" t="s">
        <v>26</v>
      </c>
      <c r="H7" s="62" t="s">
        <v>1</v>
      </c>
      <c r="I7" s="63" t="s">
        <v>204</v>
      </c>
    </row>
    <row r="8" spans="1:9" x14ac:dyDescent="0.4">
      <c r="B8" s="79" t="s">
        <v>21</v>
      </c>
      <c r="C8" s="115" t="s">
        <v>178</v>
      </c>
      <c r="D8" s="25"/>
      <c r="E8" s="7" t="s">
        <v>30</v>
      </c>
      <c r="F8" s="8" t="s">
        <v>83</v>
      </c>
      <c r="G8" s="85">
        <v>3</v>
      </c>
      <c r="H8" s="108">
        <f>IF(G8=1,20,IF(G8=2,10, IF(G8=3,0," ")))</f>
        <v>0</v>
      </c>
      <c r="I8" s="113"/>
    </row>
    <row r="9" spans="1:9" x14ac:dyDescent="0.4">
      <c r="B9" s="79"/>
      <c r="C9" s="101"/>
      <c r="D9" s="25"/>
      <c r="E9" s="7" t="s">
        <v>32</v>
      </c>
      <c r="F9" s="8" t="s">
        <v>31</v>
      </c>
      <c r="G9" s="85"/>
      <c r="H9" s="109"/>
      <c r="I9" s="113"/>
    </row>
    <row r="10" spans="1:9" x14ac:dyDescent="0.4">
      <c r="B10" s="80"/>
      <c r="C10" s="102"/>
      <c r="D10" s="26"/>
      <c r="E10" s="9" t="s">
        <v>34</v>
      </c>
      <c r="F10" s="10" t="s">
        <v>33</v>
      </c>
      <c r="G10" s="86"/>
      <c r="H10" s="110"/>
      <c r="I10" s="113"/>
    </row>
    <row r="11" spans="1:9" x14ac:dyDescent="0.4">
      <c r="B11" s="78" t="s">
        <v>22</v>
      </c>
      <c r="C11" s="100" t="s">
        <v>27</v>
      </c>
      <c r="D11" s="27"/>
      <c r="E11" s="11" t="s">
        <v>30</v>
      </c>
      <c r="F11" s="12" t="s">
        <v>35</v>
      </c>
      <c r="G11" s="106">
        <v>3</v>
      </c>
      <c r="H11" s="108">
        <f>IF(G11=1,20,IF(G11=2,10, IF(G11=3,0," ")))</f>
        <v>0</v>
      </c>
      <c r="I11" s="113"/>
    </row>
    <row r="12" spans="1:9" x14ac:dyDescent="0.4">
      <c r="B12" s="79"/>
      <c r="C12" s="101"/>
      <c r="D12" s="25"/>
      <c r="E12" s="7" t="s">
        <v>32</v>
      </c>
      <c r="F12" s="8" t="s">
        <v>84</v>
      </c>
      <c r="G12" s="85">
        <v>1</v>
      </c>
      <c r="H12" s="109"/>
      <c r="I12" s="113"/>
    </row>
    <row r="13" spans="1:9" x14ac:dyDescent="0.4">
      <c r="B13" s="80"/>
      <c r="C13" s="102"/>
      <c r="D13" s="26"/>
      <c r="E13" s="9" t="s">
        <v>34</v>
      </c>
      <c r="F13" s="10" t="s">
        <v>85</v>
      </c>
      <c r="G13" s="86"/>
      <c r="H13" s="110"/>
      <c r="I13" s="113"/>
    </row>
    <row r="14" spans="1:9" x14ac:dyDescent="0.4">
      <c r="B14" s="78" t="s">
        <v>23</v>
      </c>
      <c r="C14" s="100" t="s">
        <v>40</v>
      </c>
      <c r="D14" s="27"/>
      <c r="E14" s="11" t="s">
        <v>30</v>
      </c>
      <c r="F14" s="12" t="s">
        <v>36</v>
      </c>
      <c r="G14" s="105">
        <v>2</v>
      </c>
      <c r="H14" s="107">
        <f>IF(G14=1,20, IF(G14=2,0," "))</f>
        <v>0</v>
      </c>
      <c r="I14" s="113"/>
    </row>
    <row r="15" spans="1:9" x14ac:dyDescent="0.4">
      <c r="B15" s="80"/>
      <c r="C15" s="102"/>
      <c r="D15" s="26"/>
      <c r="E15" s="9" t="s">
        <v>34</v>
      </c>
      <c r="F15" s="10" t="s">
        <v>37</v>
      </c>
      <c r="G15" s="105"/>
      <c r="H15" s="107"/>
      <c r="I15" s="113"/>
    </row>
    <row r="16" spans="1:9" ht="25.5" customHeight="1" x14ac:dyDescent="0.4">
      <c r="B16" s="78" t="s">
        <v>24</v>
      </c>
      <c r="C16" s="100" t="s">
        <v>28</v>
      </c>
      <c r="D16" s="27"/>
      <c r="E16" s="11" t="s">
        <v>30</v>
      </c>
      <c r="F16" s="60" t="s">
        <v>205</v>
      </c>
      <c r="G16" s="105">
        <v>2</v>
      </c>
      <c r="H16" s="107">
        <f>IF(G16=1,20, IF(G16=2, 0," "))</f>
        <v>0</v>
      </c>
      <c r="I16" s="113"/>
    </row>
    <row r="17" spans="1:9" ht="25.5" customHeight="1" x14ac:dyDescent="0.4">
      <c r="B17" s="80"/>
      <c r="C17" s="102"/>
      <c r="D17" s="26"/>
      <c r="E17" s="9" t="s">
        <v>34</v>
      </c>
      <c r="F17" s="10" t="s">
        <v>38</v>
      </c>
      <c r="G17" s="105"/>
      <c r="H17" s="107"/>
      <c r="I17" s="113"/>
    </row>
    <row r="18" spans="1:9" x14ac:dyDescent="0.4">
      <c r="B18" s="78" t="s">
        <v>25</v>
      </c>
      <c r="C18" s="100" t="s">
        <v>29</v>
      </c>
      <c r="D18" s="27"/>
      <c r="E18" s="11" t="s">
        <v>30</v>
      </c>
      <c r="F18" s="12" t="s">
        <v>86</v>
      </c>
      <c r="G18" s="106">
        <v>3</v>
      </c>
      <c r="H18" s="108">
        <f>IF(G18=1,20,IF(G18=2,10, IF(G18=3,0," ")))</f>
        <v>0</v>
      </c>
      <c r="I18" s="114" t="s">
        <v>171</v>
      </c>
    </row>
    <row r="19" spans="1:9" ht="37.5" x14ac:dyDescent="0.4">
      <c r="B19" s="79"/>
      <c r="C19" s="101"/>
      <c r="D19" s="25"/>
      <c r="E19" s="7" t="s">
        <v>32</v>
      </c>
      <c r="F19" s="8" t="s">
        <v>87</v>
      </c>
      <c r="G19" s="85"/>
      <c r="H19" s="109"/>
      <c r="I19" s="114"/>
    </row>
    <row r="20" spans="1:9" x14ac:dyDescent="0.4">
      <c r="B20" s="80"/>
      <c r="C20" s="102"/>
      <c r="D20" s="26"/>
      <c r="E20" s="9" t="s">
        <v>34</v>
      </c>
      <c r="F20" s="10" t="s">
        <v>39</v>
      </c>
      <c r="G20" s="86"/>
      <c r="H20" s="110"/>
      <c r="I20" s="114"/>
    </row>
    <row r="21" spans="1:9" x14ac:dyDescent="0.4">
      <c r="B21" s="5"/>
      <c r="C21" s="6" t="s">
        <v>0</v>
      </c>
      <c r="D21" s="6"/>
      <c r="E21" s="6"/>
      <c r="F21" s="13"/>
      <c r="G21" s="67"/>
      <c r="H21" s="43"/>
    </row>
    <row r="22" spans="1:9" x14ac:dyDescent="0.4">
      <c r="A22" s="19" t="s">
        <v>164</v>
      </c>
      <c r="B22" s="24"/>
      <c r="C22" s="23"/>
      <c r="D22" s="23"/>
      <c r="E22" s="23"/>
      <c r="F22" s="22" t="s">
        <v>49</v>
      </c>
      <c r="G22" s="66"/>
      <c r="H22" s="44">
        <f>SUM(H24:H36)</f>
        <v>0</v>
      </c>
      <c r="I22" s="23" t="s">
        <v>129</v>
      </c>
    </row>
    <row r="23" spans="1:9" x14ac:dyDescent="0.4">
      <c r="B23" s="104" t="s">
        <v>19</v>
      </c>
      <c r="C23" s="104"/>
      <c r="D23" s="116" t="s">
        <v>20</v>
      </c>
      <c r="E23" s="116"/>
      <c r="F23" s="116"/>
      <c r="G23" s="61" t="s">
        <v>26</v>
      </c>
      <c r="H23" s="42" t="s">
        <v>1</v>
      </c>
      <c r="I23" s="63" t="s">
        <v>204</v>
      </c>
    </row>
    <row r="24" spans="1:9" x14ac:dyDescent="0.4">
      <c r="B24" s="78" t="s">
        <v>130</v>
      </c>
      <c r="C24" s="100" t="s">
        <v>127</v>
      </c>
      <c r="D24" s="97"/>
      <c r="E24" s="11" t="s">
        <v>30</v>
      </c>
      <c r="F24" s="12" t="s">
        <v>42</v>
      </c>
      <c r="G24" s="84">
        <v>3</v>
      </c>
      <c r="H24" s="87">
        <f>IF(G24=1,20,IF(G24=2,10, IF(G24=3,0," ")))</f>
        <v>0</v>
      </c>
      <c r="I24" s="113"/>
    </row>
    <row r="25" spans="1:9" x14ac:dyDescent="0.4">
      <c r="B25" s="79"/>
      <c r="C25" s="101"/>
      <c r="D25" s="98"/>
      <c r="E25" s="7" t="s">
        <v>32</v>
      </c>
      <c r="F25" s="117" t="s">
        <v>217</v>
      </c>
      <c r="G25" s="85"/>
      <c r="H25" s="88"/>
      <c r="I25" s="113"/>
    </row>
    <row r="26" spans="1:9" x14ac:dyDescent="0.4">
      <c r="B26" s="80"/>
      <c r="C26" s="102"/>
      <c r="D26" s="99"/>
      <c r="E26" s="9" t="s">
        <v>34</v>
      </c>
      <c r="F26" s="10" t="s">
        <v>43</v>
      </c>
      <c r="G26" s="86"/>
      <c r="H26" s="89"/>
      <c r="I26" s="113"/>
    </row>
    <row r="27" spans="1:9" ht="35.450000000000003" customHeight="1" x14ac:dyDescent="0.4">
      <c r="B27" s="78" t="s">
        <v>131</v>
      </c>
      <c r="C27" s="100" t="s">
        <v>2</v>
      </c>
      <c r="D27" s="97"/>
      <c r="E27" s="11" t="s">
        <v>30</v>
      </c>
      <c r="F27" s="12" t="s">
        <v>44</v>
      </c>
      <c r="G27" s="84">
        <v>4</v>
      </c>
      <c r="H27" s="94">
        <f>IF(G27=1,20,IF(G27=2,10,IF(G27=3,8,IF(G27=4,0," "))))</f>
        <v>0</v>
      </c>
      <c r="I27" s="113"/>
    </row>
    <row r="28" spans="1:9" x14ac:dyDescent="0.4">
      <c r="B28" s="79"/>
      <c r="C28" s="101"/>
      <c r="D28" s="98"/>
      <c r="E28" s="7" t="s">
        <v>32</v>
      </c>
      <c r="F28" s="8" t="s">
        <v>45</v>
      </c>
      <c r="G28" s="85"/>
      <c r="H28" s="95"/>
      <c r="I28" s="113"/>
    </row>
    <row r="29" spans="1:9" x14ac:dyDescent="0.4">
      <c r="B29" s="79"/>
      <c r="C29" s="101"/>
      <c r="D29" s="98"/>
      <c r="E29" s="7" t="s">
        <v>47</v>
      </c>
      <c r="F29" s="8" t="s">
        <v>46</v>
      </c>
      <c r="G29" s="85"/>
      <c r="H29" s="95"/>
      <c r="I29" s="113"/>
    </row>
    <row r="30" spans="1:9" x14ac:dyDescent="0.4">
      <c r="B30" s="80"/>
      <c r="C30" s="102"/>
      <c r="D30" s="99"/>
      <c r="E30" s="9" t="s">
        <v>34</v>
      </c>
      <c r="F30" s="10" t="s">
        <v>48</v>
      </c>
      <c r="G30" s="86"/>
      <c r="H30" s="96"/>
      <c r="I30" s="113"/>
    </row>
    <row r="31" spans="1:9" ht="30.95" customHeight="1" x14ac:dyDescent="0.4">
      <c r="B31" s="78" t="s">
        <v>132</v>
      </c>
      <c r="C31" s="100" t="s">
        <v>3</v>
      </c>
      <c r="D31" s="97"/>
      <c r="E31" s="11" t="s">
        <v>30</v>
      </c>
      <c r="F31" s="12" t="s">
        <v>50</v>
      </c>
      <c r="G31" s="84">
        <v>2</v>
      </c>
      <c r="H31" s="90">
        <f>IF(G31=1,20, IF(G31=2,0," "))</f>
        <v>0</v>
      </c>
      <c r="I31" s="113"/>
    </row>
    <row r="32" spans="1:9" x14ac:dyDescent="0.4">
      <c r="B32" s="80"/>
      <c r="C32" s="102"/>
      <c r="D32" s="99"/>
      <c r="E32" s="9" t="s">
        <v>34</v>
      </c>
      <c r="F32" s="10" t="s">
        <v>38</v>
      </c>
      <c r="G32" s="86"/>
      <c r="H32" s="90"/>
      <c r="I32" s="113"/>
    </row>
    <row r="33" spans="1:9" ht="26.45" customHeight="1" x14ac:dyDescent="0.4">
      <c r="B33" s="78" t="s">
        <v>133</v>
      </c>
      <c r="C33" s="100" t="s">
        <v>4</v>
      </c>
      <c r="D33" s="97"/>
      <c r="E33" s="11" t="s">
        <v>30</v>
      </c>
      <c r="F33" s="12" t="s">
        <v>88</v>
      </c>
      <c r="G33" s="84">
        <v>2</v>
      </c>
      <c r="H33" s="90">
        <f>IF(G33=1,20, IF(G33=2,0," "))</f>
        <v>0</v>
      </c>
      <c r="I33" s="113"/>
    </row>
    <row r="34" spans="1:9" x14ac:dyDescent="0.4">
      <c r="B34" s="80"/>
      <c r="C34" s="102"/>
      <c r="D34" s="99"/>
      <c r="E34" s="9" t="s">
        <v>34</v>
      </c>
      <c r="F34" s="10" t="s">
        <v>51</v>
      </c>
      <c r="G34" s="86"/>
      <c r="H34" s="90"/>
      <c r="I34" s="113"/>
    </row>
    <row r="35" spans="1:9" ht="23.1" customHeight="1" x14ac:dyDescent="0.4">
      <c r="B35" s="78" t="s">
        <v>134</v>
      </c>
      <c r="C35" s="100" t="s">
        <v>5</v>
      </c>
      <c r="D35" s="97"/>
      <c r="E35" s="11" t="s">
        <v>30</v>
      </c>
      <c r="F35" s="12" t="s">
        <v>50</v>
      </c>
      <c r="G35" s="84">
        <v>2</v>
      </c>
      <c r="H35" s="90">
        <f>IF(G35=1,20, IF(G35=2,0," "))</f>
        <v>0</v>
      </c>
      <c r="I35" s="113"/>
    </row>
    <row r="36" spans="1:9" x14ac:dyDescent="0.4">
      <c r="B36" s="80"/>
      <c r="C36" s="102"/>
      <c r="D36" s="99"/>
      <c r="E36" s="9" t="s">
        <v>34</v>
      </c>
      <c r="F36" s="10" t="s">
        <v>38</v>
      </c>
      <c r="G36" s="86"/>
      <c r="H36" s="90"/>
      <c r="I36" s="113"/>
    </row>
    <row r="37" spans="1:9" x14ac:dyDescent="0.4">
      <c r="B37" s="5"/>
      <c r="C37" s="6" t="s">
        <v>0</v>
      </c>
      <c r="D37" s="6"/>
      <c r="E37" s="6"/>
      <c r="F37" s="13"/>
      <c r="G37" s="67"/>
      <c r="H37" s="43"/>
    </row>
    <row r="38" spans="1:9" x14ac:dyDescent="0.4">
      <c r="A38" s="19" t="s">
        <v>165</v>
      </c>
      <c r="B38" s="24"/>
      <c r="C38" s="23"/>
      <c r="D38" s="23"/>
      <c r="E38" s="23"/>
      <c r="F38" s="22" t="s">
        <v>52</v>
      </c>
      <c r="G38" s="66"/>
      <c r="H38" s="44">
        <f>SUM(H40:H54)</f>
        <v>0</v>
      </c>
      <c r="I38" s="23" t="s">
        <v>135</v>
      </c>
    </row>
    <row r="39" spans="1:9" x14ac:dyDescent="0.4">
      <c r="B39" s="104" t="s">
        <v>19</v>
      </c>
      <c r="C39" s="104"/>
      <c r="D39" s="104" t="s">
        <v>20</v>
      </c>
      <c r="E39" s="104"/>
      <c r="F39" s="104"/>
      <c r="G39" s="61" t="s">
        <v>26</v>
      </c>
      <c r="H39" s="42" t="s">
        <v>1</v>
      </c>
      <c r="I39" s="63" t="s">
        <v>204</v>
      </c>
    </row>
    <row r="40" spans="1:9" x14ac:dyDescent="0.4">
      <c r="B40" s="78" t="s">
        <v>136</v>
      </c>
      <c r="C40" s="91" t="s">
        <v>6</v>
      </c>
      <c r="D40" s="81"/>
      <c r="E40" s="47" t="s">
        <v>30</v>
      </c>
      <c r="F40" s="46" t="s">
        <v>56</v>
      </c>
      <c r="G40" s="84">
        <v>4</v>
      </c>
      <c r="H40" s="94">
        <f>IF(G40=1,20,IF(G40=2,10,IF(G40=3,5,IF(G40=4,0," "))))</f>
        <v>0</v>
      </c>
      <c r="I40" s="113"/>
    </row>
    <row r="41" spans="1:9" x14ac:dyDescent="0.4">
      <c r="B41" s="79"/>
      <c r="C41" s="92"/>
      <c r="D41" s="82"/>
      <c r="E41" s="48" t="s">
        <v>32</v>
      </c>
      <c r="F41" s="49" t="s">
        <v>57</v>
      </c>
      <c r="G41" s="85"/>
      <c r="H41" s="95"/>
      <c r="I41" s="113"/>
    </row>
    <row r="42" spans="1:9" x14ac:dyDescent="0.4">
      <c r="B42" s="79"/>
      <c r="C42" s="92"/>
      <c r="D42" s="82"/>
      <c r="E42" s="48" t="s">
        <v>55</v>
      </c>
      <c r="F42" s="49" t="s">
        <v>58</v>
      </c>
      <c r="G42" s="85"/>
      <c r="H42" s="95"/>
      <c r="I42" s="113"/>
    </row>
    <row r="43" spans="1:9" x14ac:dyDescent="0.4">
      <c r="B43" s="80"/>
      <c r="C43" s="93"/>
      <c r="D43" s="83"/>
      <c r="E43" s="50" t="s">
        <v>34</v>
      </c>
      <c r="F43" s="51" t="s">
        <v>59</v>
      </c>
      <c r="G43" s="86"/>
      <c r="H43" s="96"/>
      <c r="I43" s="113"/>
    </row>
    <row r="44" spans="1:9" x14ac:dyDescent="0.4">
      <c r="B44" s="78" t="s">
        <v>137</v>
      </c>
      <c r="C44" s="91" t="s">
        <v>89</v>
      </c>
      <c r="D44" s="81"/>
      <c r="E44" s="47" t="s">
        <v>30</v>
      </c>
      <c r="F44" s="46" t="s">
        <v>90</v>
      </c>
      <c r="G44" s="84">
        <v>3</v>
      </c>
      <c r="H44" s="87">
        <f>IF(G44=1,20,IF(G44=2,10, IF(G44=3,0," ")))</f>
        <v>0</v>
      </c>
      <c r="I44" s="113"/>
    </row>
    <row r="45" spans="1:9" x14ac:dyDescent="0.4">
      <c r="B45" s="79"/>
      <c r="C45" s="92"/>
      <c r="D45" s="82"/>
      <c r="E45" s="48" t="s">
        <v>32</v>
      </c>
      <c r="F45" s="49" t="s">
        <v>60</v>
      </c>
      <c r="G45" s="85"/>
      <c r="H45" s="88"/>
      <c r="I45" s="113"/>
    </row>
    <row r="46" spans="1:9" x14ac:dyDescent="0.4">
      <c r="B46" s="80"/>
      <c r="C46" s="93"/>
      <c r="D46" s="83"/>
      <c r="E46" s="50" t="s">
        <v>34</v>
      </c>
      <c r="F46" s="51" t="s">
        <v>91</v>
      </c>
      <c r="G46" s="86"/>
      <c r="H46" s="89"/>
      <c r="I46" s="113"/>
    </row>
    <row r="47" spans="1:9" x14ac:dyDescent="0.4">
      <c r="B47" s="78" t="s">
        <v>138</v>
      </c>
      <c r="C47" s="91" t="s">
        <v>206</v>
      </c>
      <c r="D47" s="81"/>
      <c r="E47" s="47" t="s">
        <v>30</v>
      </c>
      <c r="F47" s="46" t="s">
        <v>61</v>
      </c>
      <c r="G47" s="84">
        <v>2</v>
      </c>
      <c r="H47" s="90">
        <f>IF(G47=1,20, IF(G47=2,0," "))</f>
        <v>0</v>
      </c>
      <c r="I47" s="113"/>
    </row>
    <row r="48" spans="1:9" x14ac:dyDescent="0.4">
      <c r="B48" s="80"/>
      <c r="C48" s="93"/>
      <c r="D48" s="83"/>
      <c r="E48" s="50" t="s">
        <v>34</v>
      </c>
      <c r="F48" s="51" t="s">
        <v>62</v>
      </c>
      <c r="G48" s="86"/>
      <c r="H48" s="90"/>
      <c r="I48" s="113"/>
    </row>
    <row r="49" spans="1:9" x14ac:dyDescent="0.4">
      <c r="B49" s="78" t="s">
        <v>126</v>
      </c>
      <c r="C49" s="91" t="s">
        <v>7</v>
      </c>
      <c r="D49" s="81"/>
      <c r="E49" s="47" t="s">
        <v>30</v>
      </c>
      <c r="F49" s="46" t="s">
        <v>207</v>
      </c>
      <c r="G49" s="84">
        <v>3</v>
      </c>
      <c r="H49" s="87">
        <f>IF(G49=1,20,IF(G49=2,10, IF(G49=3,0," ")))</f>
        <v>0</v>
      </c>
      <c r="I49" s="113"/>
    </row>
    <row r="50" spans="1:9" x14ac:dyDescent="0.4">
      <c r="B50" s="79"/>
      <c r="C50" s="92"/>
      <c r="D50" s="82"/>
      <c r="E50" s="48" t="s">
        <v>32</v>
      </c>
      <c r="F50" s="49" t="s">
        <v>63</v>
      </c>
      <c r="G50" s="85"/>
      <c r="H50" s="88"/>
      <c r="I50" s="113"/>
    </row>
    <row r="51" spans="1:9" x14ac:dyDescent="0.4">
      <c r="B51" s="80"/>
      <c r="C51" s="93"/>
      <c r="D51" s="83"/>
      <c r="E51" s="50" t="s">
        <v>34</v>
      </c>
      <c r="F51" s="51" t="s">
        <v>64</v>
      </c>
      <c r="G51" s="86"/>
      <c r="H51" s="89"/>
      <c r="I51" s="113"/>
    </row>
    <row r="52" spans="1:9" ht="32.1" customHeight="1" x14ac:dyDescent="0.4">
      <c r="B52" s="78" t="s">
        <v>139</v>
      </c>
      <c r="C52" s="91" t="s">
        <v>8</v>
      </c>
      <c r="D52" s="81"/>
      <c r="E52" s="47" t="s">
        <v>30</v>
      </c>
      <c r="F52" s="46" t="s">
        <v>65</v>
      </c>
      <c r="G52" s="84">
        <v>2</v>
      </c>
      <c r="H52" s="87">
        <f>IF(G52=1,10,IF(G52=2,0, IF(G52=3,20," ")))</f>
        <v>0</v>
      </c>
      <c r="I52" s="113"/>
    </row>
    <row r="53" spans="1:9" ht="37.5" x14ac:dyDescent="0.4">
      <c r="B53" s="79"/>
      <c r="C53" s="92"/>
      <c r="D53" s="82"/>
      <c r="E53" s="48" t="s">
        <v>32</v>
      </c>
      <c r="F53" s="49" t="s">
        <v>66</v>
      </c>
      <c r="G53" s="85"/>
      <c r="H53" s="88"/>
      <c r="I53" s="113"/>
    </row>
    <row r="54" spans="1:9" x14ac:dyDescent="0.4">
      <c r="B54" s="80"/>
      <c r="C54" s="93"/>
      <c r="D54" s="83"/>
      <c r="E54" s="50" t="s">
        <v>34</v>
      </c>
      <c r="F54" s="51" t="s">
        <v>67</v>
      </c>
      <c r="G54" s="86"/>
      <c r="H54" s="89"/>
      <c r="I54" s="113"/>
    </row>
    <row r="55" spans="1:9" x14ac:dyDescent="0.4">
      <c r="B55" s="5"/>
      <c r="C55" s="6" t="s">
        <v>54</v>
      </c>
      <c r="D55" s="6"/>
      <c r="E55" s="6"/>
      <c r="F55" s="13"/>
      <c r="G55" s="67"/>
      <c r="H55" s="43"/>
    </row>
    <row r="56" spans="1:9" x14ac:dyDescent="0.4">
      <c r="A56" s="19" t="s">
        <v>166</v>
      </c>
      <c r="B56" s="24"/>
      <c r="C56" s="23"/>
      <c r="D56" s="23"/>
      <c r="E56" s="23"/>
      <c r="F56" s="22" t="s">
        <v>53</v>
      </c>
      <c r="G56" s="66"/>
      <c r="H56" s="44">
        <f>SUM(H57:H72)</f>
        <v>0</v>
      </c>
      <c r="I56" s="23" t="s">
        <v>160</v>
      </c>
    </row>
    <row r="57" spans="1:9" x14ac:dyDescent="0.4">
      <c r="B57" s="104" t="s">
        <v>19</v>
      </c>
      <c r="C57" s="104"/>
      <c r="D57" s="104" t="s">
        <v>20</v>
      </c>
      <c r="E57" s="104"/>
      <c r="F57" s="104"/>
      <c r="G57" s="61" t="s">
        <v>26</v>
      </c>
      <c r="H57" s="42" t="s">
        <v>1</v>
      </c>
      <c r="I57" s="63" t="s">
        <v>204</v>
      </c>
    </row>
    <row r="58" spans="1:9" ht="39.950000000000003" customHeight="1" x14ac:dyDescent="0.4">
      <c r="B58" s="78" t="s">
        <v>140</v>
      </c>
      <c r="C58" s="91" t="s">
        <v>9</v>
      </c>
      <c r="D58" s="81"/>
      <c r="E58" s="47" t="s">
        <v>30</v>
      </c>
      <c r="F58" s="46" t="s">
        <v>68</v>
      </c>
      <c r="G58" s="84">
        <v>3</v>
      </c>
      <c r="H58" s="103">
        <f>IF(G58=1,20,IF(G58=2,10, IF(G58=3,0," ")))</f>
        <v>0</v>
      </c>
      <c r="I58" s="113"/>
    </row>
    <row r="59" spans="1:9" x14ac:dyDescent="0.4">
      <c r="B59" s="79"/>
      <c r="C59" s="92"/>
      <c r="D59" s="82"/>
      <c r="E59" s="48" t="s">
        <v>32</v>
      </c>
      <c r="F59" s="49" t="s">
        <v>69</v>
      </c>
      <c r="G59" s="85"/>
      <c r="H59" s="88"/>
      <c r="I59" s="113"/>
    </row>
    <row r="60" spans="1:9" x14ac:dyDescent="0.4">
      <c r="B60" s="80"/>
      <c r="C60" s="93"/>
      <c r="D60" s="83"/>
      <c r="E60" s="50" t="s">
        <v>34</v>
      </c>
      <c r="F60" s="51" t="s">
        <v>70</v>
      </c>
      <c r="G60" s="86"/>
      <c r="H60" s="89"/>
      <c r="I60" s="113"/>
    </row>
    <row r="61" spans="1:9" x14ac:dyDescent="0.4">
      <c r="B61" s="78" t="s">
        <v>141</v>
      </c>
      <c r="C61" s="91" t="s">
        <v>10</v>
      </c>
      <c r="D61" s="81"/>
      <c r="E61" s="47" t="s">
        <v>30</v>
      </c>
      <c r="F61" s="46" t="s">
        <v>191</v>
      </c>
      <c r="G61" s="84">
        <v>4</v>
      </c>
      <c r="H61" s="94">
        <f>IF(G61=1,20,IF(G61=2,10,IF(G61=3,5,IF(G61=4,0," "))))</f>
        <v>0</v>
      </c>
      <c r="I61" s="113"/>
    </row>
    <row r="62" spans="1:9" x14ac:dyDescent="0.4">
      <c r="B62" s="79"/>
      <c r="C62" s="92"/>
      <c r="D62" s="82"/>
      <c r="E62" s="48" t="s">
        <v>32</v>
      </c>
      <c r="F62" s="49" t="s">
        <v>218</v>
      </c>
      <c r="G62" s="85"/>
      <c r="H62" s="95"/>
      <c r="I62" s="113"/>
    </row>
    <row r="63" spans="1:9" x14ac:dyDescent="0.4">
      <c r="B63" s="79"/>
      <c r="C63" s="92"/>
      <c r="D63" s="82"/>
      <c r="E63" s="48" t="s">
        <v>55</v>
      </c>
      <c r="F63" s="49" t="s">
        <v>82</v>
      </c>
      <c r="G63" s="85"/>
      <c r="H63" s="95"/>
      <c r="I63" s="113"/>
    </row>
    <row r="64" spans="1:9" x14ac:dyDescent="0.4">
      <c r="B64" s="80"/>
      <c r="C64" s="93"/>
      <c r="D64" s="83"/>
      <c r="E64" s="50" t="s">
        <v>34</v>
      </c>
      <c r="F64" s="51" t="s">
        <v>71</v>
      </c>
      <c r="G64" s="86"/>
      <c r="H64" s="96"/>
      <c r="I64" s="113"/>
    </row>
    <row r="65" spans="1:9" ht="39.6" customHeight="1" x14ac:dyDescent="0.4">
      <c r="B65" s="78" t="s">
        <v>142</v>
      </c>
      <c r="C65" s="91" t="s">
        <v>197</v>
      </c>
      <c r="D65" s="81"/>
      <c r="E65" s="47" t="s">
        <v>30</v>
      </c>
      <c r="F65" s="46" t="s">
        <v>81</v>
      </c>
      <c r="G65" s="84">
        <v>3</v>
      </c>
      <c r="H65" s="87">
        <f>IF(G65=1,20,IF(G65=2,10, IF(G65=3,0," ")))</f>
        <v>0</v>
      </c>
      <c r="I65" s="113"/>
    </row>
    <row r="66" spans="1:9" x14ac:dyDescent="0.4">
      <c r="B66" s="79"/>
      <c r="C66" s="92"/>
      <c r="D66" s="82"/>
      <c r="E66" s="48" t="s">
        <v>32</v>
      </c>
      <c r="F66" s="49" t="s">
        <v>215</v>
      </c>
      <c r="G66" s="85"/>
      <c r="H66" s="88"/>
      <c r="I66" s="113"/>
    </row>
    <row r="67" spans="1:9" x14ac:dyDescent="0.4">
      <c r="B67" s="80"/>
      <c r="C67" s="93"/>
      <c r="D67" s="83"/>
      <c r="E67" s="50" t="s">
        <v>34</v>
      </c>
      <c r="F67" s="51" t="s">
        <v>72</v>
      </c>
      <c r="G67" s="86"/>
      <c r="H67" s="89"/>
      <c r="I67" s="113"/>
    </row>
    <row r="68" spans="1:9" ht="57.95" customHeight="1" x14ac:dyDescent="0.4">
      <c r="B68" s="78" t="s">
        <v>143</v>
      </c>
      <c r="C68" s="91" t="s">
        <v>92</v>
      </c>
      <c r="D68" s="81"/>
      <c r="E68" s="47" t="s">
        <v>30</v>
      </c>
      <c r="F68" s="46" t="s">
        <v>208</v>
      </c>
      <c r="G68" s="84">
        <v>2</v>
      </c>
      <c r="H68" s="90">
        <f>IF(G68=1,20,IF(G68=2,0," "))</f>
        <v>0</v>
      </c>
      <c r="I68" s="113"/>
    </row>
    <row r="69" spans="1:9" x14ac:dyDescent="0.4">
      <c r="B69" s="80"/>
      <c r="C69" s="93"/>
      <c r="D69" s="83"/>
      <c r="E69" s="50" t="s">
        <v>34</v>
      </c>
      <c r="F69" s="51" t="s">
        <v>73</v>
      </c>
      <c r="G69" s="86"/>
      <c r="H69" s="90"/>
      <c r="I69" s="113"/>
    </row>
    <row r="70" spans="1:9" ht="56.45" customHeight="1" x14ac:dyDescent="0.4">
      <c r="B70" s="78" t="s">
        <v>144</v>
      </c>
      <c r="C70" s="91" t="s">
        <v>11</v>
      </c>
      <c r="D70" s="81"/>
      <c r="E70" s="47" t="s">
        <v>30</v>
      </c>
      <c r="F70" s="46" t="s">
        <v>209</v>
      </c>
      <c r="G70" s="84">
        <v>3</v>
      </c>
      <c r="H70" s="87">
        <f>IF(G70=1,20,IF(G70=2,10, IF(G70=3,0," ")))</f>
        <v>0</v>
      </c>
      <c r="I70" s="113"/>
    </row>
    <row r="71" spans="1:9" x14ac:dyDescent="0.4">
      <c r="B71" s="79"/>
      <c r="C71" s="92"/>
      <c r="D71" s="82"/>
      <c r="E71" s="48" t="s">
        <v>32</v>
      </c>
      <c r="F71" s="49" t="s">
        <v>74</v>
      </c>
      <c r="G71" s="85"/>
      <c r="H71" s="88"/>
      <c r="I71" s="113"/>
    </row>
    <row r="72" spans="1:9" x14ac:dyDescent="0.4">
      <c r="B72" s="80"/>
      <c r="C72" s="93"/>
      <c r="D72" s="83"/>
      <c r="E72" s="50" t="s">
        <v>34</v>
      </c>
      <c r="F72" s="51" t="s">
        <v>75</v>
      </c>
      <c r="G72" s="86"/>
      <c r="H72" s="89"/>
      <c r="I72" s="113"/>
    </row>
    <row r="73" spans="1:9" x14ac:dyDescent="0.4">
      <c r="B73" s="5"/>
      <c r="C73" s="6" t="s">
        <v>0</v>
      </c>
      <c r="D73" s="6"/>
      <c r="E73" s="6"/>
      <c r="F73" s="13"/>
      <c r="G73" s="67"/>
      <c r="H73" s="43"/>
    </row>
    <row r="74" spans="1:9" x14ac:dyDescent="0.4">
      <c r="A74" s="19" t="s">
        <v>167</v>
      </c>
      <c r="B74" s="24"/>
      <c r="C74" s="23"/>
      <c r="D74" s="23"/>
      <c r="E74" s="23"/>
      <c r="F74" s="22" t="s">
        <v>76</v>
      </c>
      <c r="G74" s="66"/>
      <c r="H74" s="44">
        <f>SUM(H75:H89)</f>
        <v>0</v>
      </c>
      <c r="I74" s="23" t="s">
        <v>161</v>
      </c>
    </row>
    <row r="75" spans="1:9" x14ac:dyDescent="0.4">
      <c r="B75" s="104" t="s">
        <v>19</v>
      </c>
      <c r="C75" s="104"/>
      <c r="D75" s="104" t="s">
        <v>20</v>
      </c>
      <c r="E75" s="104"/>
      <c r="F75" s="104"/>
      <c r="G75" s="61" t="s">
        <v>26</v>
      </c>
      <c r="H75" s="42" t="s">
        <v>1</v>
      </c>
      <c r="I75" s="63" t="s">
        <v>204</v>
      </c>
    </row>
    <row r="76" spans="1:9" x14ac:dyDescent="0.4">
      <c r="B76" s="78" t="s">
        <v>145</v>
      </c>
      <c r="C76" s="100" t="s">
        <v>12</v>
      </c>
      <c r="D76" s="97"/>
      <c r="E76" s="11" t="s">
        <v>30</v>
      </c>
      <c r="F76" s="12" t="s">
        <v>77</v>
      </c>
      <c r="G76" s="84">
        <v>3</v>
      </c>
      <c r="H76" s="87">
        <f>IF(G76=1,20,IF(G76=2,10, IF(G76=3,0," ")))</f>
        <v>0</v>
      </c>
      <c r="I76" s="113"/>
    </row>
    <row r="77" spans="1:9" ht="37.5" x14ac:dyDescent="0.4">
      <c r="B77" s="79"/>
      <c r="C77" s="101"/>
      <c r="D77" s="98"/>
      <c r="E77" s="7" t="s">
        <v>32</v>
      </c>
      <c r="F77" s="8" t="s">
        <v>78</v>
      </c>
      <c r="G77" s="85"/>
      <c r="H77" s="88"/>
      <c r="I77" s="113"/>
    </row>
    <row r="78" spans="1:9" x14ac:dyDescent="0.4">
      <c r="B78" s="80"/>
      <c r="C78" s="102"/>
      <c r="D78" s="99"/>
      <c r="E78" s="9" t="s">
        <v>34</v>
      </c>
      <c r="F78" s="10" t="s">
        <v>79</v>
      </c>
      <c r="G78" s="86"/>
      <c r="H78" s="89"/>
      <c r="I78" s="113"/>
    </row>
    <row r="79" spans="1:9" x14ac:dyDescent="0.4">
      <c r="B79" s="78" t="s">
        <v>146</v>
      </c>
      <c r="C79" s="100" t="s">
        <v>13</v>
      </c>
      <c r="D79" s="97"/>
      <c r="E79" s="11" t="s">
        <v>30</v>
      </c>
      <c r="F79" s="12" t="s">
        <v>93</v>
      </c>
      <c r="G79" s="84">
        <v>3</v>
      </c>
      <c r="H79" s="87">
        <f>IF(G79=1,20,IF(G79=2,10, IF(G79=3,0," ")))</f>
        <v>0</v>
      </c>
      <c r="I79" s="113"/>
    </row>
    <row r="80" spans="1:9" ht="37.5" x14ac:dyDescent="0.4">
      <c r="B80" s="79"/>
      <c r="C80" s="101"/>
      <c r="D80" s="98"/>
      <c r="E80" s="7" t="s">
        <v>32</v>
      </c>
      <c r="F80" s="8" t="s">
        <v>94</v>
      </c>
      <c r="G80" s="85"/>
      <c r="H80" s="88"/>
      <c r="I80" s="113"/>
    </row>
    <row r="81" spans="1:9" x14ac:dyDescent="0.4">
      <c r="B81" s="80"/>
      <c r="C81" s="102"/>
      <c r="D81" s="99"/>
      <c r="E81" s="9" t="s">
        <v>34</v>
      </c>
      <c r="F81" s="10" t="s">
        <v>80</v>
      </c>
      <c r="G81" s="86"/>
      <c r="H81" s="89"/>
      <c r="I81" s="113"/>
    </row>
    <row r="82" spans="1:9" ht="37.5" x14ac:dyDescent="0.4">
      <c r="B82" s="78" t="s">
        <v>147</v>
      </c>
      <c r="C82" s="100" t="s">
        <v>14</v>
      </c>
      <c r="D82" s="97"/>
      <c r="E82" s="11" t="s">
        <v>30</v>
      </c>
      <c r="F82" s="12" t="s">
        <v>95</v>
      </c>
      <c r="G82" s="84">
        <v>3</v>
      </c>
      <c r="H82" s="87">
        <f>IF(G82=1,20,IF(G82=2,10, IF(G82=3,0," ")))</f>
        <v>0</v>
      </c>
      <c r="I82" s="113"/>
    </row>
    <row r="83" spans="1:9" x14ac:dyDescent="0.4">
      <c r="B83" s="79"/>
      <c r="C83" s="101"/>
      <c r="D83" s="98"/>
      <c r="E83" s="7" t="s">
        <v>32</v>
      </c>
      <c r="F83" s="8" t="s">
        <v>96</v>
      </c>
      <c r="G83" s="85"/>
      <c r="H83" s="88"/>
      <c r="I83" s="113"/>
    </row>
    <row r="84" spans="1:9" x14ac:dyDescent="0.4">
      <c r="B84" s="80"/>
      <c r="C84" s="102"/>
      <c r="D84" s="99"/>
      <c r="E84" s="9" t="s">
        <v>34</v>
      </c>
      <c r="F84" s="10" t="s">
        <v>97</v>
      </c>
      <c r="G84" s="86"/>
      <c r="H84" s="89"/>
      <c r="I84" s="113"/>
    </row>
    <row r="85" spans="1:9" ht="37.5" x14ac:dyDescent="0.4">
      <c r="B85" s="78" t="s">
        <v>148</v>
      </c>
      <c r="C85" s="100" t="s">
        <v>15</v>
      </c>
      <c r="D85" s="97"/>
      <c r="E85" s="11" t="s">
        <v>30</v>
      </c>
      <c r="F85" s="12" t="s">
        <v>98</v>
      </c>
      <c r="G85" s="84">
        <v>3</v>
      </c>
      <c r="H85" s="87">
        <f>IF(G85=1,20,IF(G85=2,10, IF(G85=3,0," ")))</f>
        <v>0</v>
      </c>
      <c r="I85" s="113"/>
    </row>
    <row r="86" spans="1:9" x14ac:dyDescent="0.4">
      <c r="B86" s="79"/>
      <c r="C86" s="101"/>
      <c r="D86" s="98"/>
      <c r="E86" s="7" t="s">
        <v>32</v>
      </c>
      <c r="F86" s="8" t="s">
        <v>99</v>
      </c>
      <c r="G86" s="85"/>
      <c r="H86" s="88"/>
      <c r="I86" s="113"/>
    </row>
    <row r="87" spans="1:9" x14ac:dyDescent="0.4">
      <c r="B87" s="80"/>
      <c r="C87" s="102"/>
      <c r="D87" s="99"/>
      <c r="E87" s="9" t="s">
        <v>34</v>
      </c>
      <c r="F87" s="118" t="s">
        <v>219</v>
      </c>
      <c r="G87" s="86"/>
      <c r="H87" s="89"/>
      <c r="I87" s="113"/>
    </row>
    <row r="88" spans="1:9" ht="37.5" x14ac:dyDescent="0.4">
      <c r="B88" s="78" t="s">
        <v>149</v>
      </c>
      <c r="C88" s="100" t="s">
        <v>16</v>
      </c>
      <c r="D88" s="97"/>
      <c r="E88" s="11" t="s">
        <v>30</v>
      </c>
      <c r="F88" s="12" t="s">
        <v>100</v>
      </c>
      <c r="G88" s="84">
        <v>3</v>
      </c>
      <c r="H88" s="90">
        <f>IF(G88=2,20, IF(G88=3,0," "))</f>
        <v>0</v>
      </c>
      <c r="I88" s="113"/>
    </row>
    <row r="89" spans="1:9" x14ac:dyDescent="0.4">
      <c r="B89" s="80"/>
      <c r="C89" s="102"/>
      <c r="D89" s="99"/>
      <c r="E89" s="9" t="s">
        <v>34</v>
      </c>
      <c r="F89" s="10" t="s">
        <v>101</v>
      </c>
      <c r="G89" s="86"/>
      <c r="H89" s="90"/>
      <c r="I89" s="113"/>
    </row>
    <row r="90" spans="1:9" x14ac:dyDescent="0.4">
      <c r="B90" s="5"/>
      <c r="C90" s="6" t="s">
        <v>0</v>
      </c>
      <c r="D90" s="6"/>
      <c r="E90" s="6"/>
      <c r="F90" s="13"/>
      <c r="G90" s="67"/>
      <c r="H90" s="43"/>
    </row>
    <row r="91" spans="1:9" x14ac:dyDescent="0.4">
      <c r="A91" s="19" t="s">
        <v>168</v>
      </c>
      <c r="B91" s="20"/>
      <c r="C91" s="23"/>
      <c r="D91" s="21"/>
      <c r="E91" s="21"/>
      <c r="F91" s="22" t="s">
        <v>116</v>
      </c>
      <c r="G91" s="66"/>
      <c r="H91" s="44">
        <f>SUM(H92:H106)</f>
        <v>0</v>
      </c>
      <c r="I91" s="23" t="s">
        <v>162</v>
      </c>
    </row>
    <row r="92" spans="1:9" x14ac:dyDescent="0.4">
      <c r="B92" s="104" t="s">
        <v>19</v>
      </c>
      <c r="C92" s="104"/>
      <c r="D92" s="104" t="s">
        <v>20</v>
      </c>
      <c r="E92" s="104"/>
      <c r="F92" s="104"/>
      <c r="G92" s="61" t="s">
        <v>26</v>
      </c>
      <c r="H92" s="42" t="s">
        <v>1</v>
      </c>
      <c r="I92" s="63" t="s">
        <v>204</v>
      </c>
    </row>
    <row r="93" spans="1:9" x14ac:dyDescent="0.4">
      <c r="B93" s="78" t="s">
        <v>150</v>
      </c>
      <c r="C93" s="91" t="s">
        <v>17</v>
      </c>
      <c r="D93" s="81"/>
      <c r="E93" s="47" t="s">
        <v>30</v>
      </c>
      <c r="F93" s="46" t="s">
        <v>104</v>
      </c>
      <c r="G93" s="84">
        <v>3</v>
      </c>
      <c r="H93" s="87">
        <f>IF(G93=1,20,IF(G93=2,10, IF(G93=3,0," ")))</f>
        <v>0</v>
      </c>
      <c r="I93" s="113"/>
    </row>
    <row r="94" spans="1:9" x14ac:dyDescent="0.4">
      <c r="B94" s="79"/>
      <c r="C94" s="92"/>
      <c r="D94" s="82"/>
      <c r="E94" s="48" t="s">
        <v>32</v>
      </c>
      <c r="F94" s="49" t="s">
        <v>105</v>
      </c>
      <c r="G94" s="85"/>
      <c r="H94" s="88"/>
      <c r="I94" s="113"/>
    </row>
    <row r="95" spans="1:9" x14ac:dyDescent="0.4">
      <c r="B95" s="80"/>
      <c r="C95" s="93"/>
      <c r="D95" s="83"/>
      <c r="E95" s="50" t="s">
        <v>34</v>
      </c>
      <c r="F95" s="51" t="s">
        <v>106</v>
      </c>
      <c r="G95" s="86"/>
      <c r="H95" s="89"/>
      <c r="I95" s="113"/>
    </row>
    <row r="96" spans="1:9" ht="37.5" x14ac:dyDescent="0.4">
      <c r="B96" s="78" t="s">
        <v>151</v>
      </c>
      <c r="C96" s="91" t="s">
        <v>201</v>
      </c>
      <c r="D96" s="81"/>
      <c r="E96" s="47" t="s">
        <v>30</v>
      </c>
      <c r="F96" s="46" t="s">
        <v>210</v>
      </c>
      <c r="G96" s="84">
        <v>4</v>
      </c>
      <c r="H96" s="94">
        <f>IF(G96=1,20,IF(G96=2,15,IF(G96=3,10,IF(G96=4,0," "))))</f>
        <v>0</v>
      </c>
      <c r="I96" s="113"/>
    </row>
    <row r="97" spans="1:9" x14ac:dyDescent="0.4">
      <c r="B97" s="79"/>
      <c r="C97" s="92"/>
      <c r="D97" s="82"/>
      <c r="E97" s="48" t="s">
        <v>103</v>
      </c>
      <c r="F97" s="49" t="s">
        <v>107</v>
      </c>
      <c r="G97" s="85"/>
      <c r="H97" s="95"/>
      <c r="I97" s="113"/>
    </row>
    <row r="98" spans="1:9" x14ac:dyDescent="0.4">
      <c r="B98" s="79"/>
      <c r="C98" s="92"/>
      <c r="D98" s="82"/>
      <c r="E98" s="48" t="s">
        <v>102</v>
      </c>
      <c r="F98" s="49" t="s">
        <v>108</v>
      </c>
      <c r="G98" s="85"/>
      <c r="H98" s="95"/>
      <c r="I98" s="113"/>
    </row>
    <row r="99" spans="1:9" x14ac:dyDescent="0.4">
      <c r="B99" s="80"/>
      <c r="C99" s="93"/>
      <c r="D99" s="83"/>
      <c r="E99" s="50" t="s">
        <v>34</v>
      </c>
      <c r="F99" s="51" t="s">
        <v>109</v>
      </c>
      <c r="G99" s="86"/>
      <c r="H99" s="96"/>
      <c r="I99" s="113"/>
    </row>
    <row r="100" spans="1:9" ht="53.1" customHeight="1" x14ac:dyDescent="0.4">
      <c r="B100" s="78" t="s">
        <v>152</v>
      </c>
      <c r="C100" s="91" t="s">
        <v>193</v>
      </c>
      <c r="D100" s="81"/>
      <c r="E100" s="47" t="s">
        <v>30</v>
      </c>
      <c r="F100" s="46" t="s">
        <v>192</v>
      </c>
      <c r="G100" s="84">
        <v>2</v>
      </c>
      <c r="H100" s="90">
        <f>IF(G100=1,20, IF(G100=2,0," "))</f>
        <v>0</v>
      </c>
      <c r="I100" s="113"/>
    </row>
    <row r="101" spans="1:9" x14ac:dyDescent="0.4">
      <c r="B101" s="80"/>
      <c r="C101" s="93"/>
      <c r="D101" s="83"/>
      <c r="E101" s="50" t="s">
        <v>34</v>
      </c>
      <c r="F101" s="51" t="s">
        <v>110</v>
      </c>
      <c r="G101" s="86"/>
      <c r="H101" s="90"/>
      <c r="I101" s="113"/>
    </row>
    <row r="102" spans="1:9" x14ac:dyDescent="0.4">
      <c r="B102" s="78" t="s">
        <v>153</v>
      </c>
      <c r="C102" s="91" t="s">
        <v>211</v>
      </c>
      <c r="D102" s="81"/>
      <c r="E102" s="47" t="s">
        <v>30</v>
      </c>
      <c r="F102" s="46" t="s">
        <v>111</v>
      </c>
      <c r="G102" s="84">
        <v>2</v>
      </c>
      <c r="H102" s="90">
        <f>IF(G102=1,20, IF(G102=2,0," "))</f>
        <v>0</v>
      </c>
      <c r="I102" s="113"/>
    </row>
    <row r="103" spans="1:9" x14ac:dyDescent="0.4">
      <c r="B103" s="80"/>
      <c r="C103" s="93"/>
      <c r="D103" s="83"/>
      <c r="E103" s="50" t="s">
        <v>34</v>
      </c>
      <c r="F103" s="51" t="s">
        <v>112</v>
      </c>
      <c r="G103" s="86"/>
      <c r="H103" s="90"/>
      <c r="I103" s="113"/>
    </row>
    <row r="104" spans="1:9" x14ac:dyDescent="0.4">
      <c r="B104" s="78" t="s">
        <v>154</v>
      </c>
      <c r="C104" s="91" t="s">
        <v>212</v>
      </c>
      <c r="D104" s="81"/>
      <c r="E104" s="47" t="s">
        <v>30</v>
      </c>
      <c r="F104" s="46" t="s">
        <v>113</v>
      </c>
      <c r="G104" s="84">
        <v>3</v>
      </c>
      <c r="H104" s="87">
        <f>IF(G104=1,20,IF(G104=2,10, IF(G104=3,0," ")))</f>
        <v>0</v>
      </c>
      <c r="I104" s="113"/>
    </row>
    <row r="105" spans="1:9" x14ac:dyDescent="0.4">
      <c r="B105" s="79"/>
      <c r="C105" s="92"/>
      <c r="D105" s="82"/>
      <c r="E105" s="48" t="s">
        <v>32</v>
      </c>
      <c r="F105" s="49" t="s">
        <v>114</v>
      </c>
      <c r="G105" s="85"/>
      <c r="H105" s="88"/>
      <c r="I105" s="113"/>
    </row>
    <row r="106" spans="1:9" x14ac:dyDescent="0.4">
      <c r="B106" s="80"/>
      <c r="C106" s="93"/>
      <c r="D106" s="83"/>
      <c r="E106" s="50" t="s">
        <v>34</v>
      </c>
      <c r="F106" s="51" t="s">
        <v>115</v>
      </c>
      <c r="G106" s="86"/>
      <c r="H106" s="89"/>
      <c r="I106" s="113"/>
    </row>
    <row r="107" spans="1:9" x14ac:dyDescent="0.4">
      <c r="B107" s="5"/>
      <c r="C107" s="6" t="s">
        <v>0</v>
      </c>
      <c r="D107" s="6"/>
      <c r="E107" s="6"/>
      <c r="F107" s="13"/>
      <c r="G107" s="67"/>
      <c r="H107" s="43"/>
    </row>
    <row r="108" spans="1:9" x14ac:dyDescent="0.4">
      <c r="A108" s="19" t="s">
        <v>169</v>
      </c>
      <c r="B108" s="20"/>
      <c r="C108" s="23"/>
      <c r="D108" s="21"/>
      <c r="E108" s="21"/>
      <c r="F108" s="22" t="s">
        <v>117</v>
      </c>
      <c r="G108" s="66"/>
      <c r="H108" s="44">
        <f>SUM(H109:H123)</f>
        <v>0</v>
      </c>
      <c r="I108" s="23" t="s">
        <v>161</v>
      </c>
    </row>
    <row r="109" spans="1:9" x14ac:dyDescent="0.4">
      <c r="B109" s="104" t="s">
        <v>19</v>
      </c>
      <c r="C109" s="104"/>
      <c r="D109" s="104" t="s">
        <v>20</v>
      </c>
      <c r="E109" s="104"/>
      <c r="F109" s="104"/>
      <c r="G109" s="61" t="s">
        <v>26</v>
      </c>
      <c r="H109" s="42" t="s">
        <v>1</v>
      </c>
      <c r="I109" s="63" t="s">
        <v>204</v>
      </c>
    </row>
    <row r="110" spans="1:9" ht="37.5" x14ac:dyDescent="0.4">
      <c r="B110" s="78" t="s">
        <v>155</v>
      </c>
      <c r="C110" s="91" t="s">
        <v>172</v>
      </c>
      <c r="D110" s="81"/>
      <c r="E110" s="47" t="s">
        <v>30</v>
      </c>
      <c r="F110" s="46" t="s">
        <v>173</v>
      </c>
      <c r="G110" s="84">
        <v>3</v>
      </c>
      <c r="H110" s="87">
        <f>IF(G110=1,20,IF(G110=2,10, IF(G110=3,0," ")))</f>
        <v>0</v>
      </c>
      <c r="I110" s="113"/>
    </row>
    <row r="111" spans="1:9" ht="37.5" x14ac:dyDescent="0.4">
      <c r="B111" s="79"/>
      <c r="C111" s="92"/>
      <c r="D111" s="82"/>
      <c r="E111" s="48" t="s">
        <v>32</v>
      </c>
      <c r="F111" s="49" t="s">
        <v>220</v>
      </c>
      <c r="G111" s="85"/>
      <c r="H111" s="88"/>
      <c r="I111" s="113"/>
    </row>
    <row r="112" spans="1:9" x14ac:dyDescent="0.4">
      <c r="B112" s="80"/>
      <c r="C112" s="93"/>
      <c r="D112" s="83"/>
      <c r="E112" s="50" t="s">
        <v>34</v>
      </c>
      <c r="F112" s="51" t="s">
        <v>194</v>
      </c>
      <c r="G112" s="86"/>
      <c r="H112" s="89"/>
      <c r="I112" s="113"/>
    </row>
    <row r="113" spans="2:9" ht="37.5" x14ac:dyDescent="0.4">
      <c r="B113" s="78" t="s">
        <v>156</v>
      </c>
      <c r="C113" s="91" t="s">
        <v>174</v>
      </c>
      <c r="D113" s="81"/>
      <c r="E113" s="47" t="s">
        <v>30</v>
      </c>
      <c r="F113" s="46" t="s">
        <v>175</v>
      </c>
      <c r="G113" s="84">
        <v>3</v>
      </c>
      <c r="H113" s="87">
        <f>IF(G113=1,20,IF(G113=2,10, IF(G113=3,0," ")))</f>
        <v>0</v>
      </c>
      <c r="I113" s="113"/>
    </row>
    <row r="114" spans="2:9" ht="37.5" x14ac:dyDescent="0.4">
      <c r="B114" s="79"/>
      <c r="C114" s="92"/>
      <c r="D114" s="82"/>
      <c r="E114" s="48" t="s">
        <v>32</v>
      </c>
      <c r="F114" s="49" t="s">
        <v>176</v>
      </c>
      <c r="G114" s="85"/>
      <c r="H114" s="88"/>
      <c r="I114" s="113"/>
    </row>
    <row r="115" spans="2:9" x14ac:dyDescent="0.4">
      <c r="B115" s="80"/>
      <c r="C115" s="93"/>
      <c r="D115" s="83"/>
      <c r="E115" s="50" t="s">
        <v>34</v>
      </c>
      <c r="F115" s="51" t="s">
        <v>177</v>
      </c>
      <c r="G115" s="86"/>
      <c r="H115" s="89"/>
      <c r="I115" s="113"/>
    </row>
    <row r="116" spans="2:9" x14ac:dyDescent="0.4">
      <c r="B116" s="78" t="s">
        <v>157</v>
      </c>
      <c r="C116" s="91" t="s">
        <v>221</v>
      </c>
      <c r="D116" s="81"/>
      <c r="E116" s="47" t="s">
        <v>30</v>
      </c>
      <c r="F116" s="46" t="s">
        <v>118</v>
      </c>
      <c r="G116" s="84">
        <v>3</v>
      </c>
      <c r="H116" s="87">
        <f>IF(G116=1,20,IF(G116=2,10, IF(G116=3,0," ")))</f>
        <v>0</v>
      </c>
      <c r="I116" s="113"/>
    </row>
    <row r="117" spans="2:9" x14ac:dyDescent="0.4">
      <c r="B117" s="79"/>
      <c r="C117" s="92"/>
      <c r="D117" s="82"/>
      <c r="E117" s="48" t="s">
        <v>32</v>
      </c>
      <c r="F117" s="49" t="s">
        <v>119</v>
      </c>
      <c r="G117" s="85"/>
      <c r="H117" s="88"/>
      <c r="I117" s="113"/>
    </row>
    <row r="118" spans="2:9" x14ac:dyDescent="0.4">
      <c r="B118" s="80"/>
      <c r="C118" s="93"/>
      <c r="D118" s="83"/>
      <c r="E118" s="50" t="s">
        <v>34</v>
      </c>
      <c r="F118" s="51" t="s">
        <v>120</v>
      </c>
      <c r="G118" s="86"/>
      <c r="H118" s="89"/>
      <c r="I118" s="113"/>
    </row>
    <row r="119" spans="2:9" ht="37.5" x14ac:dyDescent="0.4">
      <c r="B119" s="78" t="s">
        <v>158</v>
      </c>
      <c r="C119" s="91" t="s">
        <v>213</v>
      </c>
      <c r="D119" s="81"/>
      <c r="E119" s="47" t="s">
        <v>30</v>
      </c>
      <c r="F119" s="46" t="s">
        <v>214</v>
      </c>
      <c r="G119" s="84">
        <v>3</v>
      </c>
      <c r="H119" s="87">
        <f>IF(G119=1,20,IF(G119=2,10, IF(G119=3,0," ")))</f>
        <v>0</v>
      </c>
      <c r="I119" s="113"/>
    </row>
    <row r="120" spans="2:9" x14ac:dyDescent="0.4">
      <c r="B120" s="79"/>
      <c r="C120" s="92"/>
      <c r="D120" s="82"/>
      <c r="E120" s="48" t="s">
        <v>32</v>
      </c>
      <c r="F120" s="49" t="s">
        <v>121</v>
      </c>
      <c r="G120" s="85"/>
      <c r="H120" s="88"/>
      <c r="I120" s="113"/>
    </row>
    <row r="121" spans="2:9" ht="27" customHeight="1" x14ac:dyDescent="0.4">
      <c r="B121" s="80"/>
      <c r="C121" s="93"/>
      <c r="D121" s="83"/>
      <c r="E121" s="50" t="s">
        <v>34</v>
      </c>
      <c r="F121" s="51" t="s">
        <v>122</v>
      </c>
      <c r="G121" s="86"/>
      <c r="H121" s="89"/>
      <c r="I121" s="113"/>
    </row>
    <row r="122" spans="2:9" ht="37.5" x14ac:dyDescent="0.4">
      <c r="B122" s="78" t="s">
        <v>159</v>
      </c>
      <c r="C122" s="91" t="s">
        <v>18</v>
      </c>
      <c r="D122" s="81"/>
      <c r="E122" s="47" t="s">
        <v>30</v>
      </c>
      <c r="F122" s="46" t="s">
        <v>123</v>
      </c>
      <c r="G122" s="84">
        <v>2</v>
      </c>
      <c r="H122" s="90">
        <f>IF(G122=1,20, IF(G122=2,0," "))</f>
        <v>0</v>
      </c>
      <c r="I122" s="113"/>
    </row>
    <row r="123" spans="2:9" ht="24.95" customHeight="1" x14ac:dyDescent="0.4">
      <c r="B123" s="80"/>
      <c r="C123" s="93"/>
      <c r="D123" s="83"/>
      <c r="E123" s="50" t="s">
        <v>34</v>
      </c>
      <c r="F123" s="51" t="s">
        <v>124</v>
      </c>
      <c r="G123" s="86"/>
      <c r="H123" s="90"/>
      <c r="I123" s="113"/>
    </row>
    <row r="124" spans="2:9" x14ac:dyDescent="0.4">
      <c r="B124" s="5"/>
      <c r="C124" s="6" t="s">
        <v>0</v>
      </c>
      <c r="D124" s="6"/>
      <c r="E124" s="6"/>
      <c r="F124" s="13"/>
      <c r="G124" s="67"/>
      <c r="H124" s="43"/>
    </row>
  </sheetData>
  <mergeCells count="220">
    <mergeCell ref="I119:I121"/>
    <mergeCell ref="I122:I123"/>
    <mergeCell ref="I88:I89"/>
    <mergeCell ref="I93:I95"/>
    <mergeCell ref="I96:I99"/>
    <mergeCell ref="I100:I101"/>
    <mergeCell ref="I102:I103"/>
    <mergeCell ref="I104:I106"/>
    <mergeCell ref="I110:I112"/>
    <mergeCell ref="I113:I115"/>
    <mergeCell ref="I116:I118"/>
    <mergeCell ref="I61:I64"/>
    <mergeCell ref="I65:I67"/>
    <mergeCell ref="I68:I69"/>
    <mergeCell ref="I70:I72"/>
    <mergeCell ref="I76:I78"/>
    <mergeCell ref="I79:I81"/>
    <mergeCell ref="I82:I84"/>
    <mergeCell ref="I85:I87"/>
    <mergeCell ref="I31:I32"/>
    <mergeCell ref="I33:I34"/>
    <mergeCell ref="I35:I36"/>
    <mergeCell ref="I40:I43"/>
    <mergeCell ref="I47:I48"/>
    <mergeCell ref="I44:I46"/>
    <mergeCell ref="I49:I51"/>
    <mergeCell ref="I52:I54"/>
    <mergeCell ref="I58:I60"/>
    <mergeCell ref="A4:I4"/>
    <mergeCell ref="I8:I10"/>
    <mergeCell ref="I11:I13"/>
    <mergeCell ref="I14:I15"/>
    <mergeCell ref="I16:I17"/>
    <mergeCell ref="I18:I20"/>
    <mergeCell ref="I24:I26"/>
    <mergeCell ref="I27:I30"/>
    <mergeCell ref="H11:H13"/>
    <mergeCell ref="G14:G15"/>
    <mergeCell ref="H14:H15"/>
    <mergeCell ref="B14:B15"/>
    <mergeCell ref="D7:F7"/>
    <mergeCell ref="B7:C7"/>
    <mergeCell ref="C8:C10"/>
    <mergeCell ref="B8:B10"/>
    <mergeCell ref="H8:H10"/>
    <mergeCell ref="G8:G10"/>
    <mergeCell ref="C14:C15"/>
    <mergeCell ref="B23:C23"/>
    <mergeCell ref="D23:F23"/>
    <mergeCell ref="C16:C17"/>
    <mergeCell ref="B16:B17"/>
    <mergeCell ref="B18:B20"/>
    <mergeCell ref="C18:C20"/>
    <mergeCell ref="G16:G17"/>
    <mergeCell ref="B11:B13"/>
    <mergeCell ref="C11:C13"/>
    <mergeCell ref="G11:G13"/>
    <mergeCell ref="D24:D26"/>
    <mergeCell ref="G24:G26"/>
    <mergeCell ref="H24:H26"/>
    <mergeCell ref="D27:D30"/>
    <mergeCell ref="G27:G30"/>
    <mergeCell ref="H27:H30"/>
    <mergeCell ref="H16:H17"/>
    <mergeCell ref="G18:G20"/>
    <mergeCell ref="H18:H20"/>
    <mergeCell ref="C24:C26"/>
    <mergeCell ref="C27:C30"/>
    <mergeCell ref="H31:H32"/>
    <mergeCell ref="G31:G32"/>
    <mergeCell ref="D31:D32"/>
    <mergeCell ref="D35:D36"/>
    <mergeCell ref="G35:G36"/>
    <mergeCell ref="H35:H36"/>
    <mergeCell ref="D33:D34"/>
    <mergeCell ref="G33:G34"/>
    <mergeCell ref="H33:H34"/>
    <mergeCell ref="C31:C32"/>
    <mergeCell ref="C33:C34"/>
    <mergeCell ref="C35:C36"/>
    <mergeCell ref="B24:B26"/>
    <mergeCell ref="B27:B30"/>
    <mergeCell ref="B31:B32"/>
    <mergeCell ref="B33:B34"/>
    <mergeCell ref="B35:B36"/>
    <mergeCell ref="B40:B43"/>
    <mergeCell ref="B44:B46"/>
    <mergeCell ref="B47:B48"/>
    <mergeCell ref="B49:B51"/>
    <mergeCell ref="B52:B54"/>
    <mergeCell ref="C58:C60"/>
    <mergeCell ref="C61:C64"/>
    <mergeCell ref="B39:C39"/>
    <mergeCell ref="D39:F39"/>
    <mergeCell ref="B57:C57"/>
    <mergeCell ref="D57:F57"/>
    <mergeCell ref="H44:H46"/>
    <mergeCell ref="H47:H48"/>
    <mergeCell ref="H49:H51"/>
    <mergeCell ref="H52:H54"/>
    <mergeCell ref="G40:G43"/>
    <mergeCell ref="H40:H43"/>
    <mergeCell ref="C40:C43"/>
    <mergeCell ref="C44:C46"/>
    <mergeCell ref="C47:C48"/>
    <mergeCell ref="D44:D46"/>
    <mergeCell ref="D47:D48"/>
    <mergeCell ref="G44:G46"/>
    <mergeCell ref="G47:G48"/>
    <mergeCell ref="D40:D43"/>
    <mergeCell ref="C49:C51"/>
    <mergeCell ref="C52:C54"/>
    <mergeCell ref="D49:D51"/>
    <mergeCell ref="D52:D54"/>
    <mergeCell ref="B109:C109"/>
    <mergeCell ref="B110:B112"/>
    <mergeCell ref="G49:G51"/>
    <mergeCell ref="G52:G54"/>
    <mergeCell ref="D109:F109"/>
    <mergeCell ref="B92:C92"/>
    <mergeCell ref="D92:F92"/>
    <mergeCell ref="B75:C75"/>
    <mergeCell ref="D75:F75"/>
    <mergeCell ref="C65:C67"/>
    <mergeCell ref="C68:C69"/>
    <mergeCell ref="C70:C72"/>
    <mergeCell ref="G70:G72"/>
    <mergeCell ref="G88:G89"/>
    <mergeCell ref="G104:G106"/>
    <mergeCell ref="H70:H72"/>
    <mergeCell ref="B58:B60"/>
    <mergeCell ref="B61:B64"/>
    <mergeCell ref="B65:B67"/>
    <mergeCell ref="B68:B69"/>
    <mergeCell ref="B70:B72"/>
    <mergeCell ref="G65:G67"/>
    <mergeCell ref="H65:H67"/>
    <mergeCell ref="D68:D69"/>
    <mergeCell ref="G68:G69"/>
    <mergeCell ref="H68:H69"/>
    <mergeCell ref="G58:G60"/>
    <mergeCell ref="H58:H60"/>
    <mergeCell ref="D61:D64"/>
    <mergeCell ref="G61:G64"/>
    <mergeCell ref="H61:H64"/>
    <mergeCell ref="D58:D60"/>
    <mergeCell ref="D65:D67"/>
    <mergeCell ref="D70:D72"/>
    <mergeCell ref="H88:H89"/>
    <mergeCell ref="B76:B78"/>
    <mergeCell ref="B79:B81"/>
    <mergeCell ref="B82:B84"/>
    <mergeCell ref="B85:B87"/>
    <mergeCell ref="B88:B89"/>
    <mergeCell ref="G82:G84"/>
    <mergeCell ref="H82:H84"/>
    <mergeCell ref="D85:D87"/>
    <mergeCell ref="G85:G87"/>
    <mergeCell ref="H85:H87"/>
    <mergeCell ref="G76:G78"/>
    <mergeCell ref="H76:H78"/>
    <mergeCell ref="D79:D81"/>
    <mergeCell ref="G79:G81"/>
    <mergeCell ref="H79:H81"/>
    <mergeCell ref="D76:D78"/>
    <mergeCell ref="D82:D84"/>
    <mergeCell ref="D88:D89"/>
    <mergeCell ref="C76:C78"/>
    <mergeCell ref="C79:C81"/>
    <mergeCell ref="C82:C84"/>
    <mergeCell ref="C85:C87"/>
    <mergeCell ref="C88:C89"/>
    <mergeCell ref="H104:H106"/>
    <mergeCell ref="B93:B95"/>
    <mergeCell ref="B96:B99"/>
    <mergeCell ref="B100:B101"/>
    <mergeCell ref="B102:B103"/>
    <mergeCell ref="B104:B106"/>
    <mergeCell ref="G100:G101"/>
    <mergeCell ref="H100:H101"/>
    <mergeCell ref="D102:D103"/>
    <mergeCell ref="G102:G103"/>
    <mergeCell ref="H102:H103"/>
    <mergeCell ref="G93:G95"/>
    <mergeCell ref="H93:H95"/>
    <mergeCell ref="D96:D99"/>
    <mergeCell ref="G96:G99"/>
    <mergeCell ref="H96:H99"/>
    <mergeCell ref="D93:D95"/>
    <mergeCell ref="D100:D101"/>
    <mergeCell ref="D104:D106"/>
    <mergeCell ref="C93:C95"/>
    <mergeCell ref="C96:C99"/>
    <mergeCell ref="C100:C101"/>
    <mergeCell ref="C102:C103"/>
    <mergeCell ref="C104:C106"/>
    <mergeCell ref="B113:B115"/>
    <mergeCell ref="B116:B118"/>
    <mergeCell ref="B119:B121"/>
    <mergeCell ref="B122:B123"/>
    <mergeCell ref="D119:D121"/>
    <mergeCell ref="D122:D123"/>
    <mergeCell ref="G110:G112"/>
    <mergeCell ref="H110:H112"/>
    <mergeCell ref="G113:G115"/>
    <mergeCell ref="H113:H115"/>
    <mergeCell ref="G116:G118"/>
    <mergeCell ref="H116:H118"/>
    <mergeCell ref="G119:G121"/>
    <mergeCell ref="H119:H121"/>
    <mergeCell ref="G122:G123"/>
    <mergeCell ref="H122:H123"/>
    <mergeCell ref="C113:C115"/>
    <mergeCell ref="C116:C118"/>
    <mergeCell ref="C119:C121"/>
    <mergeCell ref="C122:C123"/>
    <mergeCell ref="D110:D112"/>
    <mergeCell ref="D113:D115"/>
    <mergeCell ref="D116:D118"/>
    <mergeCell ref="C110:C112"/>
  </mergeCells>
  <phoneticPr fontId="2"/>
  <pageMargins left="0.27559055118110237" right="0.16" top="0.55118110236220474" bottom="0.55118110236220474" header="0.31496062992125984" footer="0.31496062992125984"/>
  <pageSetup paperSize="9" scale="51" fitToHeight="0" orientation="landscape" r:id="rId1"/>
  <headerFooter>
    <oddHeader>&amp;L&amp;F/&amp;A</oddHeader>
    <oddFooter>&amp;L&amp;9Printed on: &amp;D/&amp;T&amp;R&amp;9&amp;P/&amp;N</oddFooter>
  </headerFooter>
  <rowBreaks count="4" manualBreakCount="4">
    <brk id="36" max="16383" man="1"/>
    <brk id="73" max="8" man="1"/>
    <brk id="106" max="16383" man="1"/>
    <brk id="123" max="16383"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Option Button 19">
              <controlPr defaultSize="0" autoFill="0" autoLine="0" autoPict="0">
                <anchor moveWithCells="1">
                  <from>
                    <xdr:col>3</xdr:col>
                    <xdr:colOff>123825</xdr:colOff>
                    <xdr:row>10</xdr:row>
                    <xdr:rowOff>28575</xdr:rowOff>
                  </from>
                  <to>
                    <xdr:col>3</xdr:col>
                    <xdr:colOff>285750</xdr:colOff>
                    <xdr:row>11</xdr:row>
                    <xdr:rowOff>66675</xdr:rowOff>
                  </to>
                </anchor>
              </controlPr>
            </control>
          </mc:Choice>
        </mc:AlternateContent>
        <mc:AlternateContent xmlns:mc="http://schemas.openxmlformats.org/markup-compatibility/2006">
          <mc:Choice Requires="x14">
            <control shapeId="1044" r:id="rId5" name="Option Button 20">
              <controlPr defaultSize="0" autoFill="0" autoLine="0" autoPict="0">
                <anchor moveWithCells="1">
                  <from>
                    <xdr:col>3</xdr:col>
                    <xdr:colOff>123825</xdr:colOff>
                    <xdr:row>11</xdr:row>
                    <xdr:rowOff>28575</xdr:rowOff>
                  </from>
                  <to>
                    <xdr:col>3</xdr:col>
                    <xdr:colOff>285750</xdr:colOff>
                    <xdr:row>12</xdr:row>
                    <xdr:rowOff>66675</xdr:rowOff>
                  </to>
                </anchor>
              </controlPr>
            </control>
          </mc:Choice>
        </mc:AlternateContent>
        <mc:AlternateContent xmlns:mc="http://schemas.openxmlformats.org/markup-compatibility/2006">
          <mc:Choice Requires="x14">
            <control shapeId="1051" r:id="rId6" name="Option Button 27">
              <controlPr defaultSize="0" autoFill="0" autoLine="0" autoPict="0">
                <anchor moveWithCells="1">
                  <from>
                    <xdr:col>3</xdr:col>
                    <xdr:colOff>142875</xdr:colOff>
                    <xdr:row>15</xdr:row>
                    <xdr:rowOff>47625</xdr:rowOff>
                  </from>
                  <to>
                    <xdr:col>4</xdr:col>
                    <xdr:colOff>85725</xdr:colOff>
                    <xdr:row>15</xdr:row>
                    <xdr:rowOff>304800</xdr:rowOff>
                  </to>
                </anchor>
              </controlPr>
            </control>
          </mc:Choice>
        </mc:AlternateContent>
        <mc:AlternateContent xmlns:mc="http://schemas.openxmlformats.org/markup-compatibility/2006">
          <mc:Choice Requires="x14">
            <control shapeId="1055" r:id="rId7" name="Option Button 31">
              <controlPr defaultSize="0" autoFill="0" autoLine="0" autoPict="0">
                <anchor moveWithCells="1">
                  <from>
                    <xdr:col>3</xdr:col>
                    <xdr:colOff>123825</xdr:colOff>
                    <xdr:row>17</xdr:row>
                    <xdr:rowOff>28575</xdr:rowOff>
                  </from>
                  <to>
                    <xdr:col>3</xdr:col>
                    <xdr:colOff>333375</xdr:colOff>
                    <xdr:row>18</xdr:row>
                    <xdr:rowOff>0</xdr:rowOff>
                  </to>
                </anchor>
              </controlPr>
            </control>
          </mc:Choice>
        </mc:AlternateContent>
        <mc:AlternateContent xmlns:mc="http://schemas.openxmlformats.org/markup-compatibility/2006">
          <mc:Choice Requires="x14">
            <control shapeId="1057" r:id="rId8" name="Option Button 33">
              <controlPr defaultSize="0" autoFill="0" autoLine="0" autoPict="0">
                <anchor moveWithCells="1">
                  <from>
                    <xdr:col>3</xdr:col>
                    <xdr:colOff>123825</xdr:colOff>
                    <xdr:row>18</xdr:row>
                    <xdr:rowOff>0</xdr:rowOff>
                  </from>
                  <to>
                    <xdr:col>3</xdr:col>
                    <xdr:colOff>333375</xdr:colOff>
                    <xdr:row>19</xdr:row>
                    <xdr:rowOff>66675</xdr:rowOff>
                  </to>
                </anchor>
              </controlPr>
            </control>
          </mc:Choice>
        </mc:AlternateContent>
        <mc:AlternateContent xmlns:mc="http://schemas.openxmlformats.org/markup-compatibility/2006">
          <mc:Choice Requires="x14">
            <control shapeId="1059" r:id="rId9" name="Group Box 35">
              <controlPr defaultSize="0" autoFill="0" autoPict="0">
                <anchor moveWithCells="1">
                  <from>
                    <xdr:col>2</xdr:col>
                    <xdr:colOff>4581525</xdr:colOff>
                    <xdr:row>17</xdr:row>
                    <xdr:rowOff>9525</xdr:rowOff>
                  </from>
                  <to>
                    <xdr:col>4</xdr:col>
                    <xdr:colOff>352425</xdr:colOff>
                    <xdr:row>21</xdr:row>
                    <xdr:rowOff>0</xdr:rowOff>
                  </to>
                </anchor>
              </controlPr>
            </control>
          </mc:Choice>
        </mc:AlternateContent>
        <mc:AlternateContent xmlns:mc="http://schemas.openxmlformats.org/markup-compatibility/2006">
          <mc:Choice Requires="x14">
            <control shapeId="1060" r:id="rId10" name="Option Button 36">
              <controlPr defaultSize="0" autoFill="0" autoLine="0" autoPict="0">
                <anchor moveWithCells="1">
                  <from>
                    <xdr:col>3</xdr:col>
                    <xdr:colOff>123825</xdr:colOff>
                    <xdr:row>19</xdr:row>
                    <xdr:rowOff>38100</xdr:rowOff>
                  </from>
                  <to>
                    <xdr:col>4</xdr:col>
                    <xdr:colOff>38100</xdr:colOff>
                    <xdr:row>20</xdr:row>
                    <xdr:rowOff>0</xdr:rowOff>
                  </to>
                </anchor>
              </controlPr>
            </control>
          </mc:Choice>
        </mc:AlternateContent>
        <mc:AlternateContent xmlns:mc="http://schemas.openxmlformats.org/markup-compatibility/2006">
          <mc:Choice Requires="x14">
            <control shapeId="1068" r:id="rId11" name="Option Button 44">
              <controlPr defaultSize="0" autoFill="0" autoLine="0" autoPict="0">
                <anchor moveWithCells="1">
                  <from>
                    <xdr:col>3</xdr:col>
                    <xdr:colOff>133350</xdr:colOff>
                    <xdr:row>13</xdr:row>
                    <xdr:rowOff>76200</xdr:rowOff>
                  </from>
                  <to>
                    <xdr:col>4</xdr:col>
                    <xdr:colOff>561975</xdr:colOff>
                    <xdr:row>14</xdr:row>
                    <xdr:rowOff>9525</xdr:rowOff>
                  </to>
                </anchor>
              </controlPr>
            </control>
          </mc:Choice>
        </mc:AlternateContent>
        <mc:AlternateContent xmlns:mc="http://schemas.openxmlformats.org/markup-compatibility/2006">
          <mc:Choice Requires="x14">
            <control shapeId="1069" r:id="rId12" name="Option Button 45">
              <controlPr defaultSize="0" autoFill="0" autoLine="0" autoPict="0">
                <anchor moveWithCells="1">
                  <from>
                    <xdr:col>3</xdr:col>
                    <xdr:colOff>133350</xdr:colOff>
                    <xdr:row>14</xdr:row>
                    <xdr:rowOff>38100</xdr:rowOff>
                  </from>
                  <to>
                    <xdr:col>4</xdr:col>
                    <xdr:colOff>0</xdr:colOff>
                    <xdr:row>15</xdr:row>
                    <xdr:rowOff>0</xdr:rowOff>
                  </to>
                </anchor>
              </controlPr>
            </control>
          </mc:Choice>
        </mc:AlternateContent>
        <mc:AlternateContent xmlns:mc="http://schemas.openxmlformats.org/markup-compatibility/2006">
          <mc:Choice Requires="x14">
            <control shapeId="1070" r:id="rId13" name="Group Box 46">
              <controlPr defaultSize="0" autoFill="0" autoPict="0">
                <anchor moveWithCells="1">
                  <from>
                    <xdr:col>2</xdr:col>
                    <xdr:colOff>4533900</xdr:colOff>
                    <xdr:row>13</xdr:row>
                    <xdr:rowOff>47625</xdr:rowOff>
                  </from>
                  <to>
                    <xdr:col>5</xdr:col>
                    <xdr:colOff>142875</xdr:colOff>
                    <xdr:row>15</xdr:row>
                    <xdr:rowOff>0</xdr:rowOff>
                  </to>
                </anchor>
              </controlPr>
            </control>
          </mc:Choice>
        </mc:AlternateContent>
        <mc:AlternateContent xmlns:mc="http://schemas.openxmlformats.org/markup-compatibility/2006">
          <mc:Choice Requires="x14">
            <control shapeId="1071" r:id="rId14" name="Option Button 47">
              <controlPr defaultSize="0" autoFill="0" autoLine="0" autoPict="0">
                <anchor moveWithCells="1">
                  <from>
                    <xdr:col>3</xdr:col>
                    <xdr:colOff>123825</xdr:colOff>
                    <xdr:row>23</xdr:row>
                    <xdr:rowOff>66675</xdr:rowOff>
                  </from>
                  <to>
                    <xdr:col>4</xdr:col>
                    <xdr:colOff>142875</xdr:colOff>
                    <xdr:row>24</xdr:row>
                    <xdr:rowOff>0</xdr:rowOff>
                  </to>
                </anchor>
              </controlPr>
            </control>
          </mc:Choice>
        </mc:AlternateContent>
        <mc:AlternateContent xmlns:mc="http://schemas.openxmlformats.org/markup-compatibility/2006">
          <mc:Choice Requires="x14">
            <control shapeId="1072" r:id="rId15" name="Option Button 48">
              <controlPr defaultSize="0" autoFill="0" autoLine="0" autoPict="0">
                <anchor moveWithCells="1">
                  <from>
                    <xdr:col>3</xdr:col>
                    <xdr:colOff>123825</xdr:colOff>
                    <xdr:row>24</xdr:row>
                    <xdr:rowOff>38100</xdr:rowOff>
                  </from>
                  <to>
                    <xdr:col>4</xdr:col>
                    <xdr:colOff>142875</xdr:colOff>
                    <xdr:row>25</xdr:row>
                    <xdr:rowOff>0</xdr:rowOff>
                  </to>
                </anchor>
              </controlPr>
            </control>
          </mc:Choice>
        </mc:AlternateContent>
        <mc:AlternateContent xmlns:mc="http://schemas.openxmlformats.org/markup-compatibility/2006">
          <mc:Choice Requires="x14">
            <control shapeId="1073" r:id="rId16" name="Option Button 49">
              <controlPr defaultSize="0" autoFill="0" autoLine="0" autoPict="0">
                <anchor moveWithCells="1">
                  <from>
                    <xdr:col>3</xdr:col>
                    <xdr:colOff>123825</xdr:colOff>
                    <xdr:row>25</xdr:row>
                    <xdr:rowOff>47625</xdr:rowOff>
                  </from>
                  <to>
                    <xdr:col>4</xdr:col>
                    <xdr:colOff>66675</xdr:colOff>
                    <xdr:row>25</xdr:row>
                    <xdr:rowOff>219075</xdr:rowOff>
                  </to>
                </anchor>
              </controlPr>
            </control>
          </mc:Choice>
        </mc:AlternateContent>
        <mc:AlternateContent xmlns:mc="http://schemas.openxmlformats.org/markup-compatibility/2006">
          <mc:Choice Requires="x14">
            <control shapeId="1075" r:id="rId17" name="Option Button 51">
              <controlPr defaultSize="0" autoFill="0" autoLine="0" autoPict="0">
                <anchor moveWithCells="1">
                  <from>
                    <xdr:col>3</xdr:col>
                    <xdr:colOff>123825</xdr:colOff>
                    <xdr:row>26</xdr:row>
                    <xdr:rowOff>238125</xdr:rowOff>
                  </from>
                  <to>
                    <xdr:col>3</xdr:col>
                    <xdr:colOff>314325</xdr:colOff>
                    <xdr:row>27</xdr:row>
                    <xdr:rowOff>57150</xdr:rowOff>
                  </to>
                </anchor>
              </controlPr>
            </control>
          </mc:Choice>
        </mc:AlternateContent>
        <mc:AlternateContent xmlns:mc="http://schemas.openxmlformats.org/markup-compatibility/2006">
          <mc:Choice Requires="x14">
            <control shapeId="1076" r:id="rId18" name="Option Button 52">
              <controlPr defaultSize="0" autoFill="0" autoLine="0" autoPict="0">
                <anchor moveWithCells="1">
                  <from>
                    <xdr:col>3</xdr:col>
                    <xdr:colOff>123825</xdr:colOff>
                    <xdr:row>27</xdr:row>
                    <xdr:rowOff>9525</xdr:rowOff>
                  </from>
                  <to>
                    <xdr:col>4</xdr:col>
                    <xdr:colOff>104775</xdr:colOff>
                    <xdr:row>28</xdr:row>
                    <xdr:rowOff>0</xdr:rowOff>
                  </to>
                </anchor>
              </controlPr>
            </control>
          </mc:Choice>
        </mc:AlternateContent>
        <mc:AlternateContent xmlns:mc="http://schemas.openxmlformats.org/markup-compatibility/2006">
          <mc:Choice Requires="x14">
            <control shapeId="1077" r:id="rId19" name="Option Button 53">
              <controlPr defaultSize="0" autoFill="0" autoLine="0" autoPict="0">
                <anchor moveWithCells="1">
                  <from>
                    <xdr:col>3</xdr:col>
                    <xdr:colOff>123825</xdr:colOff>
                    <xdr:row>28</xdr:row>
                    <xdr:rowOff>47625</xdr:rowOff>
                  </from>
                  <to>
                    <xdr:col>4</xdr:col>
                    <xdr:colOff>133350</xdr:colOff>
                    <xdr:row>29</xdr:row>
                    <xdr:rowOff>9525</xdr:rowOff>
                  </to>
                </anchor>
              </controlPr>
            </control>
          </mc:Choice>
        </mc:AlternateContent>
        <mc:AlternateContent xmlns:mc="http://schemas.openxmlformats.org/markup-compatibility/2006">
          <mc:Choice Requires="x14">
            <control shapeId="1078" r:id="rId20" name="Option Button 54">
              <controlPr defaultSize="0" autoFill="0" autoLine="0" autoPict="0">
                <anchor moveWithCells="1">
                  <from>
                    <xdr:col>3</xdr:col>
                    <xdr:colOff>123825</xdr:colOff>
                    <xdr:row>28</xdr:row>
                    <xdr:rowOff>257175</xdr:rowOff>
                  </from>
                  <to>
                    <xdr:col>4</xdr:col>
                    <xdr:colOff>200025</xdr:colOff>
                    <xdr:row>29</xdr:row>
                    <xdr:rowOff>219075</xdr:rowOff>
                  </to>
                </anchor>
              </controlPr>
            </control>
          </mc:Choice>
        </mc:AlternateContent>
        <mc:AlternateContent xmlns:mc="http://schemas.openxmlformats.org/markup-compatibility/2006">
          <mc:Choice Requires="x14">
            <control shapeId="1079" r:id="rId21" name="Group Box 55">
              <controlPr defaultSize="0" autoFill="0" autoPict="0">
                <anchor moveWithCells="1">
                  <from>
                    <xdr:col>2</xdr:col>
                    <xdr:colOff>4781550</xdr:colOff>
                    <xdr:row>23</xdr:row>
                    <xdr:rowOff>0</xdr:rowOff>
                  </from>
                  <to>
                    <xdr:col>5</xdr:col>
                    <xdr:colOff>1285875</xdr:colOff>
                    <xdr:row>26</xdr:row>
                    <xdr:rowOff>0</xdr:rowOff>
                  </to>
                </anchor>
              </controlPr>
            </control>
          </mc:Choice>
        </mc:AlternateContent>
        <mc:AlternateContent xmlns:mc="http://schemas.openxmlformats.org/markup-compatibility/2006">
          <mc:Choice Requires="x14">
            <control shapeId="1080" r:id="rId22" name="Group Box 56">
              <controlPr defaultSize="0" autoFill="0" autoPict="0">
                <anchor moveWithCells="1">
                  <from>
                    <xdr:col>3</xdr:col>
                    <xdr:colOff>0</xdr:colOff>
                    <xdr:row>26</xdr:row>
                    <xdr:rowOff>76200</xdr:rowOff>
                  </from>
                  <to>
                    <xdr:col>5</xdr:col>
                    <xdr:colOff>1285875</xdr:colOff>
                    <xdr:row>30</xdr:row>
                    <xdr:rowOff>28575</xdr:rowOff>
                  </to>
                </anchor>
              </controlPr>
            </control>
          </mc:Choice>
        </mc:AlternateContent>
        <mc:AlternateContent xmlns:mc="http://schemas.openxmlformats.org/markup-compatibility/2006">
          <mc:Choice Requires="x14">
            <control shapeId="1081" r:id="rId23" name="Option Button 57">
              <controlPr defaultSize="0" autoFill="0" autoLine="0" autoPict="0">
                <anchor moveWithCells="1">
                  <from>
                    <xdr:col>3</xdr:col>
                    <xdr:colOff>123825</xdr:colOff>
                    <xdr:row>30</xdr:row>
                    <xdr:rowOff>123825</xdr:rowOff>
                  </from>
                  <to>
                    <xdr:col>4</xdr:col>
                    <xdr:colOff>228600</xdr:colOff>
                    <xdr:row>31</xdr:row>
                    <xdr:rowOff>66675</xdr:rowOff>
                  </to>
                </anchor>
              </controlPr>
            </control>
          </mc:Choice>
        </mc:AlternateContent>
        <mc:AlternateContent xmlns:mc="http://schemas.openxmlformats.org/markup-compatibility/2006">
          <mc:Choice Requires="x14">
            <control shapeId="1082" r:id="rId24" name="Option Button 58">
              <controlPr defaultSize="0" autoFill="0" autoLine="0" autoPict="0">
                <anchor moveWithCells="1">
                  <from>
                    <xdr:col>3</xdr:col>
                    <xdr:colOff>123825</xdr:colOff>
                    <xdr:row>31</xdr:row>
                    <xdr:rowOff>0</xdr:rowOff>
                  </from>
                  <to>
                    <xdr:col>4</xdr:col>
                    <xdr:colOff>209550</xdr:colOff>
                    <xdr:row>31</xdr:row>
                    <xdr:rowOff>190500</xdr:rowOff>
                  </to>
                </anchor>
              </controlPr>
            </control>
          </mc:Choice>
        </mc:AlternateContent>
        <mc:AlternateContent xmlns:mc="http://schemas.openxmlformats.org/markup-compatibility/2006">
          <mc:Choice Requires="x14">
            <control shapeId="1083" r:id="rId25" name="Group Box 59">
              <controlPr defaultSize="0" autoFill="0" autoPict="0">
                <anchor moveWithCells="1">
                  <from>
                    <xdr:col>2</xdr:col>
                    <xdr:colOff>4772025</xdr:colOff>
                    <xdr:row>30</xdr:row>
                    <xdr:rowOff>47625</xdr:rowOff>
                  </from>
                  <to>
                    <xdr:col>5</xdr:col>
                    <xdr:colOff>1343025</xdr:colOff>
                    <xdr:row>32</xdr:row>
                    <xdr:rowOff>66675</xdr:rowOff>
                  </to>
                </anchor>
              </controlPr>
            </control>
          </mc:Choice>
        </mc:AlternateContent>
        <mc:AlternateContent xmlns:mc="http://schemas.openxmlformats.org/markup-compatibility/2006">
          <mc:Choice Requires="x14">
            <control shapeId="1086" r:id="rId26" name="Option Button 62">
              <controlPr defaultSize="0" autoFill="0" autoLine="0" autoPict="0">
                <anchor moveWithCells="1">
                  <from>
                    <xdr:col>3</xdr:col>
                    <xdr:colOff>123825</xdr:colOff>
                    <xdr:row>32</xdr:row>
                    <xdr:rowOff>114300</xdr:rowOff>
                  </from>
                  <to>
                    <xdr:col>4</xdr:col>
                    <xdr:colOff>47625</xdr:colOff>
                    <xdr:row>33</xdr:row>
                    <xdr:rowOff>123825</xdr:rowOff>
                  </to>
                </anchor>
              </controlPr>
            </control>
          </mc:Choice>
        </mc:AlternateContent>
        <mc:AlternateContent xmlns:mc="http://schemas.openxmlformats.org/markup-compatibility/2006">
          <mc:Choice Requires="x14">
            <control shapeId="1087" r:id="rId27" name="Option Button 63">
              <controlPr defaultSize="0" autoFill="0" autoLine="0" autoPict="0">
                <anchor moveWithCells="1">
                  <from>
                    <xdr:col>3</xdr:col>
                    <xdr:colOff>123825</xdr:colOff>
                    <xdr:row>33</xdr:row>
                    <xdr:rowOff>38100</xdr:rowOff>
                  </from>
                  <to>
                    <xdr:col>4</xdr:col>
                    <xdr:colOff>266700</xdr:colOff>
                    <xdr:row>33</xdr:row>
                    <xdr:rowOff>200025</xdr:rowOff>
                  </to>
                </anchor>
              </controlPr>
            </control>
          </mc:Choice>
        </mc:AlternateContent>
        <mc:AlternateContent xmlns:mc="http://schemas.openxmlformats.org/markup-compatibility/2006">
          <mc:Choice Requires="x14">
            <control shapeId="1088" r:id="rId28" name="Group Box 64">
              <controlPr defaultSize="0" autoFill="0" autoPict="0">
                <anchor moveWithCells="1">
                  <from>
                    <xdr:col>3</xdr:col>
                    <xdr:colOff>19050</xdr:colOff>
                    <xdr:row>32</xdr:row>
                    <xdr:rowOff>47625</xdr:rowOff>
                  </from>
                  <to>
                    <xdr:col>5</xdr:col>
                    <xdr:colOff>1362075</xdr:colOff>
                    <xdr:row>33</xdr:row>
                    <xdr:rowOff>209550</xdr:rowOff>
                  </to>
                </anchor>
              </controlPr>
            </control>
          </mc:Choice>
        </mc:AlternateContent>
        <mc:AlternateContent xmlns:mc="http://schemas.openxmlformats.org/markup-compatibility/2006">
          <mc:Choice Requires="x14">
            <control shapeId="1089" r:id="rId29" name="Option Button 65">
              <controlPr defaultSize="0" autoFill="0" autoLine="0" autoPict="0">
                <anchor moveWithCells="1">
                  <from>
                    <xdr:col>3</xdr:col>
                    <xdr:colOff>123825</xdr:colOff>
                    <xdr:row>34</xdr:row>
                    <xdr:rowOff>85725</xdr:rowOff>
                  </from>
                  <to>
                    <xdr:col>4</xdr:col>
                    <xdr:colOff>161925</xdr:colOff>
                    <xdr:row>34</xdr:row>
                    <xdr:rowOff>257175</xdr:rowOff>
                  </to>
                </anchor>
              </controlPr>
            </control>
          </mc:Choice>
        </mc:AlternateContent>
        <mc:AlternateContent xmlns:mc="http://schemas.openxmlformats.org/markup-compatibility/2006">
          <mc:Choice Requires="x14">
            <control shapeId="1091" r:id="rId30" name="Group Box 67">
              <controlPr defaultSize="0" autoFill="0" autoPict="0">
                <anchor moveWithCells="1">
                  <from>
                    <xdr:col>2</xdr:col>
                    <xdr:colOff>4295775</xdr:colOff>
                    <xdr:row>34</xdr:row>
                    <xdr:rowOff>28575</xdr:rowOff>
                  </from>
                  <to>
                    <xdr:col>5</xdr:col>
                    <xdr:colOff>1323975</xdr:colOff>
                    <xdr:row>36</xdr:row>
                    <xdr:rowOff>161925</xdr:rowOff>
                  </to>
                </anchor>
              </controlPr>
            </control>
          </mc:Choice>
        </mc:AlternateContent>
        <mc:AlternateContent xmlns:mc="http://schemas.openxmlformats.org/markup-compatibility/2006">
          <mc:Choice Requires="x14">
            <control shapeId="1092" r:id="rId31" name="Option Button 68">
              <controlPr defaultSize="0" autoFill="0" autoLine="0" autoPict="0">
                <anchor moveWithCells="1">
                  <from>
                    <xdr:col>3</xdr:col>
                    <xdr:colOff>123825</xdr:colOff>
                    <xdr:row>39</xdr:row>
                    <xdr:rowOff>104775</xdr:rowOff>
                  </from>
                  <to>
                    <xdr:col>4</xdr:col>
                    <xdr:colOff>257175</xdr:colOff>
                    <xdr:row>40</xdr:row>
                    <xdr:rowOff>0</xdr:rowOff>
                  </to>
                </anchor>
              </controlPr>
            </control>
          </mc:Choice>
        </mc:AlternateContent>
        <mc:AlternateContent xmlns:mc="http://schemas.openxmlformats.org/markup-compatibility/2006">
          <mc:Choice Requires="x14">
            <control shapeId="1093" r:id="rId32" name="Option Button 69">
              <controlPr defaultSize="0" autoFill="0" autoLine="0" autoPict="0">
                <anchor moveWithCells="1">
                  <from>
                    <xdr:col>3</xdr:col>
                    <xdr:colOff>123825</xdr:colOff>
                    <xdr:row>40</xdr:row>
                    <xdr:rowOff>57150</xdr:rowOff>
                  </from>
                  <to>
                    <xdr:col>4</xdr:col>
                    <xdr:colOff>409575</xdr:colOff>
                    <xdr:row>41</xdr:row>
                    <xdr:rowOff>9525</xdr:rowOff>
                  </to>
                </anchor>
              </controlPr>
            </control>
          </mc:Choice>
        </mc:AlternateContent>
        <mc:AlternateContent xmlns:mc="http://schemas.openxmlformats.org/markup-compatibility/2006">
          <mc:Choice Requires="x14">
            <control shapeId="1094" r:id="rId33" name="Option Button 70">
              <controlPr defaultSize="0" autoFill="0" autoLine="0" autoPict="0">
                <anchor moveWithCells="1">
                  <from>
                    <xdr:col>3</xdr:col>
                    <xdr:colOff>123825</xdr:colOff>
                    <xdr:row>41</xdr:row>
                    <xdr:rowOff>66675</xdr:rowOff>
                  </from>
                  <to>
                    <xdr:col>4</xdr:col>
                    <xdr:colOff>314325</xdr:colOff>
                    <xdr:row>42</xdr:row>
                    <xdr:rowOff>0</xdr:rowOff>
                  </to>
                </anchor>
              </controlPr>
            </control>
          </mc:Choice>
        </mc:AlternateContent>
        <mc:AlternateContent xmlns:mc="http://schemas.openxmlformats.org/markup-compatibility/2006">
          <mc:Choice Requires="x14">
            <control shapeId="1095" r:id="rId34" name="Option Button 71">
              <controlPr defaultSize="0" autoFill="0" autoLine="0" autoPict="0">
                <anchor moveWithCells="1">
                  <from>
                    <xdr:col>3</xdr:col>
                    <xdr:colOff>123825</xdr:colOff>
                    <xdr:row>42</xdr:row>
                    <xdr:rowOff>28575</xdr:rowOff>
                  </from>
                  <to>
                    <xdr:col>4</xdr:col>
                    <xdr:colOff>257175</xdr:colOff>
                    <xdr:row>42</xdr:row>
                    <xdr:rowOff>228600</xdr:rowOff>
                  </to>
                </anchor>
              </controlPr>
            </control>
          </mc:Choice>
        </mc:AlternateContent>
        <mc:AlternateContent xmlns:mc="http://schemas.openxmlformats.org/markup-compatibility/2006">
          <mc:Choice Requires="x14">
            <control shapeId="1096" r:id="rId35" name="Group Box 72">
              <controlPr defaultSize="0" autoFill="0" autoPict="0">
                <anchor moveWithCells="1">
                  <from>
                    <xdr:col>2</xdr:col>
                    <xdr:colOff>4810125</xdr:colOff>
                    <xdr:row>39</xdr:row>
                    <xdr:rowOff>38100</xdr:rowOff>
                  </from>
                  <to>
                    <xdr:col>5</xdr:col>
                    <xdr:colOff>1571625</xdr:colOff>
                    <xdr:row>43</xdr:row>
                    <xdr:rowOff>0</xdr:rowOff>
                  </to>
                </anchor>
              </controlPr>
            </control>
          </mc:Choice>
        </mc:AlternateContent>
        <mc:AlternateContent xmlns:mc="http://schemas.openxmlformats.org/markup-compatibility/2006">
          <mc:Choice Requires="x14">
            <control shapeId="1097" r:id="rId36" name="Option Button 73">
              <controlPr defaultSize="0" autoFill="0" autoLine="0" autoPict="0">
                <anchor moveWithCells="1">
                  <from>
                    <xdr:col>3</xdr:col>
                    <xdr:colOff>123825</xdr:colOff>
                    <xdr:row>43</xdr:row>
                    <xdr:rowOff>76200</xdr:rowOff>
                  </from>
                  <to>
                    <xdr:col>4</xdr:col>
                    <xdr:colOff>333375</xdr:colOff>
                    <xdr:row>44</xdr:row>
                    <xdr:rowOff>9525</xdr:rowOff>
                  </to>
                </anchor>
              </controlPr>
            </control>
          </mc:Choice>
        </mc:AlternateContent>
        <mc:AlternateContent xmlns:mc="http://schemas.openxmlformats.org/markup-compatibility/2006">
          <mc:Choice Requires="x14">
            <control shapeId="1098" r:id="rId37" name="Option Button 74">
              <controlPr defaultSize="0" autoFill="0" autoLine="0" autoPict="0">
                <anchor moveWithCells="1">
                  <from>
                    <xdr:col>3</xdr:col>
                    <xdr:colOff>123825</xdr:colOff>
                    <xdr:row>44</xdr:row>
                    <xdr:rowOff>9525</xdr:rowOff>
                  </from>
                  <to>
                    <xdr:col>4</xdr:col>
                    <xdr:colOff>485775</xdr:colOff>
                    <xdr:row>44</xdr:row>
                    <xdr:rowOff>209550</xdr:rowOff>
                  </to>
                </anchor>
              </controlPr>
            </control>
          </mc:Choice>
        </mc:AlternateContent>
        <mc:AlternateContent xmlns:mc="http://schemas.openxmlformats.org/markup-compatibility/2006">
          <mc:Choice Requires="x14">
            <control shapeId="1099" r:id="rId38" name="Option Button 75">
              <controlPr defaultSize="0" autoFill="0" autoLine="0" autoPict="0">
                <anchor moveWithCells="1">
                  <from>
                    <xdr:col>3</xdr:col>
                    <xdr:colOff>123825</xdr:colOff>
                    <xdr:row>45</xdr:row>
                    <xdr:rowOff>85725</xdr:rowOff>
                  </from>
                  <to>
                    <xdr:col>4</xdr:col>
                    <xdr:colOff>342900</xdr:colOff>
                    <xdr:row>45</xdr:row>
                    <xdr:rowOff>200025</xdr:rowOff>
                  </to>
                </anchor>
              </controlPr>
            </control>
          </mc:Choice>
        </mc:AlternateContent>
        <mc:AlternateContent xmlns:mc="http://schemas.openxmlformats.org/markup-compatibility/2006">
          <mc:Choice Requires="x14">
            <control shapeId="1100" r:id="rId39" name="Group Box 76">
              <controlPr defaultSize="0" autoFill="0" autoPict="0">
                <anchor moveWithCells="1">
                  <from>
                    <xdr:col>3</xdr:col>
                    <xdr:colOff>28575</xdr:colOff>
                    <xdr:row>43</xdr:row>
                    <xdr:rowOff>47625</xdr:rowOff>
                  </from>
                  <to>
                    <xdr:col>5</xdr:col>
                    <xdr:colOff>1590675</xdr:colOff>
                    <xdr:row>46</xdr:row>
                    <xdr:rowOff>0</xdr:rowOff>
                  </to>
                </anchor>
              </controlPr>
            </control>
          </mc:Choice>
        </mc:AlternateContent>
        <mc:AlternateContent xmlns:mc="http://schemas.openxmlformats.org/markup-compatibility/2006">
          <mc:Choice Requires="x14">
            <control shapeId="1101" r:id="rId40" name="Option Button 77">
              <controlPr defaultSize="0" autoFill="0" autoLine="0" autoPict="0">
                <anchor moveWithCells="1">
                  <from>
                    <xdr:col>3</xdr:col>
                    <xdr:colOff>123825</xdr:colOff>
                    <xdr:row>46</xdr:row>
                    <xdr:rowOff>76200</xdr:rowOff>
                  </from>
                  <to>
                    <xdr:col>4</xdr:col>
                    <xdr:colOff>447675</xdr:colOff>
                    <xdr:row>47</xdr:row>
                    <xdr:rowOff>0</xdr:rowOff>
                  </to>
                </anchor>
              </controlPr>
            </control>
          </mc:Choice>
        </mc:AlternateContent>
        <mc:AlternateContent xmlns:mc="http://schemas.openxmlformats.org/markup-compatibility/2006">
          <mc:Choice Requires="x14">
            <control shapeId="1102" r:id="rId41" name="Option Button 78">
              <controlPr defaultSize="0" autoFill="0" autoLine="0" autoPict="0">
                <anchor moveWithCells="1">
                  <from>
                    <xdr:col>3</xdr:col>
                    <xdr:colOff>123825</xdr:colOff>
                    <xdr:row>47</xdr:row>
                    <xdr:rowOff>47625</xdr:rowOff>
                  </from>
                  <to>
                    <xdr:col>5</xdr:col>
                    <xdr:colOff>76200</xdr:colOff>
                    <xdr:row>47</xdr:row>
                    <xdr:rowOff>200025</xdr:rowOff>
                  </to>
                </anchor>
              </controlPr>
            </control>
          </mc:Choice>
        </mc:AlternateContent>
        <mc:AlternateContent xmlns:mc="http://schemas.openxmlformats.org/markup-compatibility/2006">
          <mc:Choice Requires="x14">
            <control shapeId="1103" r:id="rId42" name="Group Box 79">
              <controlPr defaultSize="0" autoFill="0" autoPict="0">
                <anchor moveWithCells="1">
                  <from>
                    <xdr:col>3</xdr:col>
                    <xdr:colOff>28575</xdr:colOff>
                    <xdr:row>46</xdr:row>
                    <xdr:rowOff>19050</xdr:rowOff>
                  </from>
                  <to>
                    <xdr:col>5</xdr:col>
                    <xdr:colOff>1600200</xdr:colOff>
                    <xdr:row>48</xdr:row>
                    <xdr:rowOff>0</xdr:rowOff>
                  </to>
                </anchor>
              </controlPr>
            </control>
          </mc:Choice>
        </mc:AlternateContent>
        <mc:AlternateContent xmlns:mc="http://schemas.openxmlformats.org/markup-compatibility/2006">
          <mc:Choice Requires="x14">
            <control shapeId="1104" r:id="rId43" name="Option Button 80">
              <controlPr defaultSize="0" autoFill="0" autoLine="0" autoPict="0">
                <anchor moveWithCells="1">
                  <from>
                    <xdr:col>3</xdr:col>
                    <xdr:colOff>123825</xdr:colOff>
                    <xdr:row>48</xdr:row>
                    <xdr:rowOff>57150</xdr:rowOff>
                  </from>
                  <to>
                    <xdr:col>4</xdr:col>
                    <xdr:colOff>523875</xdr:colOff>
                    <xdr:row>49</xdr:row>
                    <xdr:rowOff>9525</xdr:rowOff>
                  </to>
                </anchor>
              </controlPr>
            </control>
          </mc:Choice>
        </mc:AlternateContent>
        <mc:AlternateContent xmlns:mc="http://schemas.openxmlformats.org/markup-compatibility/2006">
          <mc:Choice Requires="x14">
            <control shapeId="1105" r:id="rId44" name="Option Button 81">
              <controlPr defaultSize="0" autoFill="0" autoLine="0" autoPict="0">
                <anchor moveWithCells="1">
                  <from>
                    <xdr:col>3</xdr:col>
                    <xdr:colOff>123825</xdr:colOff>
                    <xdr:row>49</xdr:row>
                    <xdr:rowOff>38100</xdr:rowOff>
                  </from>
                  <to>
                    <xdr:col>4</xdr:col>
                    <xdr:colOff>390525</xdr:colOff>
                    <xdr:row>50</xdr:row>
                    <xdr:rowOff>0</xdr:rowOff>
                  </to>
                </anchor>
              </controlPr>
            </control>
          </mc:Choice>
        </mc:AlternateContent>
        <mc:AlternateContent xmlns:mc="http://schemas.openxmlformats.org/markup-compatibility/2006">
          <mc:Choice Requires="x14">
            <control shapeId="1106" r:id="rId45" name="Option Button 82">
              <controlPr defaultSize="0" autoFill="0" autoLine="0" autoPict="0">
                <anchor moveWithCells="1">
                  <from>
                    <xdr:col>3</xdr:col>
                    <xdr:colOff>123825</xdr:colOff>
                    <xdr:row>50</xdr:row>
                    <xdr:rowOff>47625</xdr:rowOff>
                  </from>
                  <to>
                    <xdr:col>4</xdr:col>
                    <xdr:colOff>438150</xdr:colOff>
                    <xdr:row>50</xdr:row>
                    <xdr:rowOff>209550</xdr:rowOff>
                  </to>
                </anchor>
              </controlPr>
            </control>
          </mc:Choice>
        </mc:AlternateContent>
        <mc:AlternateContent xmlns:mc="http://schemas.openxmlformats.org/markup-compatibility/2006">
          <mc:Choice Requires="x14">
            <control shapeId="1107" r:id="rId46" name="Group Box 83">
              <controlPr defaultSize="0" autoFill="0" autoPict="0">
                <anchor moveWithCells="1">
                  <from>
                    <xdr:col>2</xdr:col>
                    <xdr:colOff>4867275</xdr:colOff>
                    <xdr:row>48</xdr:row>
                    <xdr:rowOff>28575</xdr:rowOff>
                  </from>
                  <to>
                    <xdr:col>5</xdr:col>
                    <xdr:colOff>1638300</xdr:colOff>
                    <xdr:row>51</xdr:row>
                    <xdr:rowOff>0</xdr:rowOff>
                  </to>
                </anchor>
              </controlPr>
            </control>
          </mc:Choice>
        </mc:AlternateContent>
        <mc:AlternateContent xmlns:mc="http://schemas.openxmlformats.org/markup-compatibility/2006">
          <mc:Choice Requires="x14">
            <control shapeId="1109" r:id="rId47" name="Option Button 85">
              <controlPr defaultSize="0" autoFill="0" autoLine="0" autoPict="0">
                <anchor moveWithCells="1">
                  <from>
                    <xdr:col>3</xdr:col>
                    <xdr:colOff>123825</xdr:colOff>
                    <xdr:row>52</xdr:row>
                    <xdr:rowOff>142875</xdr:rowOff>
                  </from>
                  <to>
                    <xdr:col>4</xdr:col>
                    <xdr:colOff>647700</xdr:colOff>
                    <xdr:row>52</xdr:row>
                    <xdr:rowOff>238125</xdr:rowOff>
                  </to>
                </anchor>
              </controlPr>
            </control>
          </mc:Choice>
        </mc:AlternateContent>
        <mc:AlternateContent xmlns:mc="http://schemas.openxmlformats.org/markup-compatibility/2006">
          <mc:Choice Requires="x14">
            <control shapeId="1110" r:id="rId48" name="Option Button 86">
              <controlPr defaultSize="0" autoFill="0" autoLine="0" autoPict="0">
                <anchor moveWithCells="1">
                  <from>
                    <xdr:col>3</xdr:col>
                    <xdr:colOff>123825</xdr:colOff>
                    <xdr:row>53</xdr:row>
                    <xdr:rowOff>38100</xdr:rowOff>
                  </from>
                  <to>
                    <xdr:col>4</xdr:col>
                    <xdr:colOff>314325</xdr:colOff>
                    <xdr:row>53</xdr:row>
                    <xdr:rowOff>161925</xdr:rowOff>
                  </to>
                </anchor>
              </controlPr>
            </control>
          </mc:Choice>
        </mc:AlternateContent>
        <mc:AlternateContent xmlns:mc="http://schemas.openxmlformats.org/markup-compatibility/2006">
          <mc:Choice Requires="x14">
            <control shapeId="1112" r:id="rId49" name="Option Button 88">
              <controlPr defaultSize="0" autoFill="0" autoLine="0" autoPict="0">
                <anchor moveWithCells="1">
                  <from>
                    <xdr:col>3</xdr:col>
                    <xdr:colOff>123825</xdr:colOff>
                    <xdr:row>57</xdr:row>
                    <xdr:rowOff>123825</xdr:rowOff>
                  </from>
                  <to>
                    <xdr:col>4</xdr:col>
                    <xdr:colOff>238125</xdr:colOff>
                    <xdr:row>57</xdr:row>
                    <xdr:rowOff>238125</xdr:rowOff>
                  </to>
                </anchor>
              </controlPr>
            </control>
          </mc:Choice>
        </mc:AlternateContent>
        <mc:AlternateContent xmlns:mc="http://schemas.openxmlformats.org/markup-compatibility/2006">
          <mc:Choice Requires="x14">
            <control shapeId="1113" r:id="rId50" name="Option Button 89">
              <controlPr defaultSize="0" autoFill="0" autoLine="0" autoPict="0">
                <anchor moveWithCells="1">
                  <from>
                    <xdr:col>3</xdr:col>
                    <xdr:colOff>123825</xdr:colOff>
                    <xdr:row>58</xdr:row>
                    <xdr:rowOff>104775</xdr:rowOff>
                  </from>
                  <to>
                    <xdr:col>4</xdr:col>
                    <xdr:colOff>447675</xdr:colOff>
                    <xdr:row>59</xdr:row>
                    <xdr:rowOff>0</xdr:rowOff>
                  </to>
                </anchor>
              </controlPr>
            </control>
          </mc:Choice>
        </mc:AlternateContent>
        <mc:AlternateContent xmlns:mc="http://schemas.openxmlformats.org/markup-compatibility/2006">
          <mc:Choice Requires="x14">
            <control shapeId="1114" r:id="rId51" name="Option Button 90">
              <controlPr defaultSize="0" autoFill="0" autoLine="0" autoPict="0">
                <anchor moveWithCells="1">
                  <from>
                    <xdr:col>3</xdr:col>
                    <xdr:colOff>123825</xdr:colOff>
                    <xdr:row>59</xdr:row>
                    <xdr:rowOff>57150</xdr:rowOff>
                  </from>
                  <to>
                    <xdr:col>4</xdr:col>
                    <xdr:colOff>390525</xdr:colOff>
                    <xdr:row>59</xdr:row>
                    <xdr:rowOff>152400</xdr:rowOff>
                  </to>
                </anchor>
              </controlPr>
            </control>
          </mc:Choice>
        </mc:AlternateContent>
        <mc:AlternateContent xmlns:mc="http://schemas.openxmlformats.org/markup-compatibility/2006">
          <mc:Choice Requires="x14">
            <control shapeId="1115" r:id="rId52" name="Group Box 91">
              <controlPr defaultSize="0" autoFill="0" autoPict="0">
                <anchor moveWithCells="1">
                  <from>
                    <xdr:col>3</xdr:col>
                    <xdr:colOff>0</xdr:colOff>
                    <xdr:row>57</xdr:row>
                    <xdr:rowOff>57150</xdr:rowOff>
                  </from>
                  <to>
                    <xdr:col>5</xdr:col>
                    <xdr:colOff>1600200</xdr:colOff>
                    <xdr:row>60</xdr:row>
                    <xdr:rowOff>85725</xdr:rowOff>
                  </to>
                </anchor>
              </controlPr>
            </control>
          </mc:Choice>
        </mc:AlternateContent>
        <mc:AlternateContent xmlns:mc="http://schemas.openxmlformats.org/markup-compatibility/2006">
          <mc:Choice Requires="x14">
            <control shapeId="1116" r:id="rId53" name="Option Button 92">
              <controlPr defaultSize="0" autoFill="0" autoLine="0" autoPict="0">
                <anchor moveWithCells="1">
                  <from>
                    <xdr:col>3</xdr:col>
                    <xdr:colOff>123825</xdr:colOff>
                    <xdr:row>60</xdr:row>
                    <xdr:rowOff>85725</xdr:rowOff>
                  </from>
                  <to>
                    <xdr:col>4</xdr:col>
                    <xdr:colOff>590550</xdr:colOff>
                    <xdr:row>61</xdr:row>
                    <xdr:rowOff>9525</xdr:rowOff>
                  </to>
                </anchor>
              </controlPr>
            </control>
          </mc:Choice>
        </mc:AlternateContent>
        <mc:AlternateContent xmlns:mc="http://schemas.openxmlformats.org/markup-compatibility/2006">
          <mc:Choice Requires="x14">
            <control shapeId="1117" r:id="rId54" name="Option Button 93">
              <controlPr defaultSize="0" autoFill="0" autoLine="0" autoPict="0">
                <anchor moveWithCells="1">
                  <from>
                    <xdr:col>3</xdr:col>
                    <xdr:colOff>123825</xdr:colOff>
                    <xdr:row>61</xdr:row>
                    <xdr:rowOff>66675</xdr:rowOff>
                  </from>
                  <to>
                    <xdr:col>4</xdr:col>
                    <xdr:colOff>581025</xdr:colOff>
                    <xdr:row>61</xdr:row>
                    <xdr:rowOff>200025</xdr:rowOff>
                  </to>
                </anchor>
              </controlPr>
            </control>
          </mc:Choice>
        </mc:AlternateContent>
        <mc:AlternateContent xmlns:mc="http://schemas.openxmlformats.org/markup-compatibility/2006">
          <mc:Choice Requires="x14">
            <control shapeId="1118" r:id="rId55" name="Option Button 94">
              <controlPr defaultSize="0" autoFill="0" autoLine="0" autoPict="0">
                <anchor moveWithCells="1">
                  <from>
                    <xdr:col>3</xdr:col>
                    <xdr:colOff>123825</xdr:colOff>
                    <xdr:row>62</xdr:row>
                    <xdr:rowOff>66675</xdr:rowOff>
                  </from>
                  <to>
                    <xdr:col>5</xdr:col>
                    <xdr:colOff>9525</xdr:colOff>
                    <xdr:row>62</xdr:row>
                    <xdr:rowOff>228600</xdr:rowOff>
                  </to>
                </anchor>
              </controlPr>
            </control>
          </mc:Choice>
        </mc:AlternateContent>
        <mc:AlternateContent xmlns:mc="http://schemas.openxmlformats.org/markup-compatibility/2006">
          <mc:Choice Requires="x14">
            <control shapeId="1119" r:id="rId56" name="Option Button 95">
              <controlPr defaultSize="0" autoFill="0" autoLine="0" autoPict="0">
                <anchor moveWithCells="1">
                  <from>
                    <xdr:col>3</xdr:col>
                    <xdr:colOff>123825</xdr:colOff>
                    <xdr:row>63</xdr:row>
                    <xdr:rowOff>28575</xdr:rowOff>
                  </from>
                  <to>
                    <xdr:col>5</xdr:col>
                    <xdr:colOff>342900</xdr:colOff>
                    <xdr:row>63</xdr:row>
                    <xdr:rowOff>161925</xdr:rowOff>
                  </to>
                </anchor>
              </controlPr>
            </control>
          </mc:Choice>
        </mc:AlternateContent>
        <mc:AlternateContent xmlns:mc="http://schemas.openxmlformats.org/markup-compatibility/2006">
          <mc:Choice Requires="x14">
            <control shapeId="1120" r:id="rId57" name="Group Box 96">
              <controlPr defaultSize="0" autoFill="0" autoPict="0">
                <anchor moveWithCells="1">
                  <from>
                    <xdr:col>2</xdr:col>
                    <xdr:colOff>4800600</xdr:colOff>
                    <xdr:row>60</xdr:row>
                    <xdr:rowOff>28575</xdr:rowOff>
                  </from>
                  <to>
                    <xdr:col>5</xdr:col>
                    <xdr:colOff>1676400</xdr:colOff>
                    <xdr:row>64</xdr:row>
                    <xdr:rowOff>0</xdr:rowOff>
                  </to>
                </anchor>
              </controlPr>
            </control>
          </mc:Choice>
        </mc:AlternateContent>
        <mc:AlternateContent xmlns:mc="http://schemas.openxmlformats.org/markup-compatibility/2006">
          <mc:Choice Requires="x14">
            <control shapeId="1121" r:id="rId58" name="Option Button 97">
              <controlPr defaultSize="0" autoFill="0" autoLine="0" autoPict="0">
                <anchor moveWithCells="1">
                  <from>
                    <xdr:col>3</xdr:col>
                    <xdr:colOff>123825</xdr:colOff>
                    <xdr:row>64</xdr:row>
                    <xdr:rowOff>133350</xdr:rowOff>
                  </from>
                  <to>
                    <xdr:col>5</xdr:col>
                    <xdr:colOff>28575</xdr:colOff>
                    <xdr:row>64</xdr:row>
                    <xdr:rowOff>238125</xdr:rowOff>
                  </to>
                </anchor>
              </controlPr>
            </control>
          </mc:Choice>
        </mc:AlternateContent>
        <mc:AlternateContent xmlns:mc="http://schemas.openxmlformats.org/markup-compatibility/2006">
          <mc:Choice Requires="x14">
            <control shapeId="1122" r:id="rId59" name="Option Button 98">
              <controlPr defaultSize="0" autoFill="0" autoLine="0" autoPict="0">
                <anchor moveWithCells="1">
                  <from>
                    <xdr:col>3</xdr:col>
                    <xdr:colOff>123825</xdr:colOff>
                    <xdr:row>65</xdr:row>
                    <xdr:rowOff>104775</xdr:rowOff>
                  </from>
                  <to>
                    <xdr:col>4</xdr:col>
                    <xdr:colOff>647700</xdr:colOff>
                    <xdr:row>65</xdr:row>
                    <xdr:rowOff>238125</xdr:rowOff>
                  </to>
                </anchor>
              </controlPr>
            </control>
          </mc:Choice>
        </mc:AlternateContent>
        <mc:AlternateContent xmlns:mc="http://schemas.openxmlformats.org/markup-compatibility/2006">
          <mc:Choice Requires="x14">
            <control shapeId="1123" r:id="rId60" name="Option Button 99">
              <controlPr defaultSize="0" autoFill="0" autoLine="0" autoPict="0">
                <anchor moveWithCells="1">
                  <from>
                    <xdr:col>3</xdr:col>
                    <xdr:colOff>123825</xdr:colOff>
                    <xdr:row>66</xdr:row>
                    <xdr:rowOff>47625</xdr:rowOff>
                  </from>
                  <to>
                    <xdr:col>4</xdr:col>
                    <xdr:colOff>676275</xdr:colOff>
                    <xdr:row>66</xdr:row>
                    <xdr:rowOff>190500</xdr:rowOff>
                  </to>
                </anchor>
              </controlPr>
            </control>
          </mc:Choice>
        </mc:AlternateContent>
        <mc:AlternateContent xmlns:mc="http://schemas.openxmlformats.org/markup-compatibility/2006">
          <mc:Choice Requires="x14">
            <control shapeId="1126" r:id="rId61" name="Option Button 102">
              <controlPr defaultSize="0" autoFill="0" autoLine="0" autoPict="0">
                <anchor moveWithCells="1">
                  <from>
                    <xdr:col>3</xdr:col>
                    <xdr:colOff>123825</xdr:colOff>
                    <xdr:row>67</xdr:row>
                    <xdr:rowOff>95250</xdr:rowOff>
                  </from>
                  <to>
                    <xdr:col>4</xdr:col>
                    <xdr:colOff>371475</xdr:colOff>
                    <xdr:row>67</xdr:row>
                    <xdr:rowOff>219075</xdr:rowOff>
                  </to>
                </anchor>
              </controlPr>
            </control>
          </mc:Choice>
        </mc:AlternateContent>
        <mc:AlternateContent xmlns:mc="http://schemas.openxmlformats.org/markup-compatibility/2006">
          <mc:Choice Requires="x14">
            <control shapeId="1128" r:id="rId62" name="Option Button 104">
              <controlPr defaultSize="0" autoFill="0" autoLine="0" autoPict="0">
                <anchor moveWithCells="1">
                  <from>
                    <xdr:col>3</xdr:col>
                    <xdr:colOff>123825</xdr:colOff>
                    <xdr:row>69</xdr:row>
                    <xdr:rowOff>123825</xdr:rowOff>
                  </from>
                  <to>
                    <xdr:col>4</xdr:col>
                    <xdr:colOff>428625</xdr:colOff>
                    <xdr:row>69</xdr:row>
                    <xdr:rowOff>219075</xdr:rowOff>
                  </to>
                </anchor>
              </controlPr>
            </control>
          </mc:Choice>
        </mc:AlternateContent>
        <mc:AlternateContent xmlns:mc="http://schemas.openxmlformats.org/markup-compatibility/2006">
          <mc:Choice Requires="x14">
            <control shapeId="1129" r:id="rId63" name="Option Button 105">
              <controlPr defaultSize="0" autoFill="0" autoLine="0" autoPict="0">
                <anchor moveWithCells="1">
                  <from>
                    <xdr:col>3</xdr:col>
                    <xdr:colOff>123825</xdr:colOff>
                    <xdr:row>70</xdr:row>
                    <xdr:rowOff>76200</xdr:rowOff>
                  </from>
                  <to>
                    <xdr:col>4</xdr:col>
                    <xdr:colOff>590550</xdr:colOff>
                    <xdr:row>71</xdr:row>
                    <xdr:rowOff>0</xdr:rowOff>
                  </to>
                </anchor>
              </controlPr>
            </control>
          </mc:Choice>
        </mc:AlternateContent>
        <mc:AlternateContent xmlns:mc="http://schemas.openxmlformats.org/markup-compatibility/2006">
          <mc:Choice Requires="x14">
            <control shapeId="1130" r:id="rId64" name="Option Button 106">
              <controlPr defaultSize="0" autoFill="0" autoLine="0" autoPict="0">
                <anchor moveWithCells="1">
                  <from>
                    <xdr:col>3</xdr:col>
                    <xdr:colOff>123825</xdr:colOff>
                    <xdr:row>71</xdr:row>
                    <xdr:rowOff>66675</xdr:rowOff>
                  </from>
                  <to>
                    <xdr:col>4</xdr:col>
                    <xdr:colOff>447675</xdr:colOff>
                    <xdr:row>71</xdr:row>
                    <xdr:rowOff>171450</xdr:rowOff>
                  </to>
                </anchor>
              </controlPr>
            </control>
          </mc:Choice>
        </mc:AlternateContent>
        <mc:AlternateContent xmlns:mc="http://schemas.openxmlformats.org/markup-compatibility/2006">
          <mc:Choice Requires="x14">
            <control shapeId="1131" r:id="rId65" name="Group Box 107">
              <controlPr defaultSize="0" autoFill="0" autoPict="0">
                <anchor moveWithCells="1">
                  <from>
                    <xdr:col>3</xdr:col>
                    <xdr:colOff>0</xdr:colOff>
                    <xdr:row>69</xdr:row>
                    <xdr:rowOff>28575</xdr:rowOff>
                  </from>
                  <to>
                    <xdr:col>5</xdr:col>
                    <xdr:colOff>1600200</xdr:colOff>
                    <xdr:row>72</xdr:row>
                    <xdr:rowOff>114300</xdr:rowOff>
                  </to>
                </anchor>
              </controlPr>
            </control>
          </mc:Choice>
        </mc:AlternateContent>
        <mc:AlternateContent xmlns:mc="http://schemas.openxmlformats.org/markup-compatibility/2006">
          <mc:Choice Requires="x14">
            <control shapeId="1132" r:id="rId66" name="Option Button 108">
              <controlPr defaultSize="0" autoFill="0" autoLine="0" autoPict="0">
                <anchor moveWithCells="1">
                  <from>
                    <xdr:col>3</xdr:col>
                    <xdr:colOff>123825</xdr:colOff>
                    <xdr:row>75</xdr:row>
                    <xdr:rowOff>133350</xdr:rowOff>
                  </from>
                  <to>
                    <xdr:col>4</xdr:col>
                    <xdr:colOff>647700</xdr:colOff>
                    <xdr:row>75</xdr:row>
                    <xdr:rowOff>247650</xdr:rowOff>
                  </to>
                </anchor>
              </controlPr>
            </control>
          </mc:Choice>
        </mc:AlternateContent>
        <mc:AlternateContent xmlns:mc="http://schemas.openxmlformats.org/markup-compatibility/2006">
          <mc:Choice Requires="x14">
            <control shapeId="1133" r:id="rId67" name="Option Button 109">
              <controlPr defaultSize="0" autoFill="0" autoLine="0" autoPict="0">
                <anchor moveWithCells="1">
                  <from>
                    <xdr:col>3</xdr:col>
                    <xdr:colOff>123825</xdr:colOff>
                    <xdr:row>76</xdr:row>
                    <xdr:rowOff>123825</xdr:rowOff>
                  </from>
                  <to>
                    <xdr:col>4</xdr:col>
                    <xdr:colOff>638175</xdr:colOff>
                    <xdr:row>76</xdr:row>
                    <xdr:rowOff>209550</xdr:rowOff>
                  </to>
                </anchor>
              </controlPr>
            </control>
          </mc:Choice>
        </mc:AlternateContent>
        <mc:AlternateContent xmlns:mc="http://schemas.openxmlformats.org/markup-compatibility/2006">
          <mc:Choice Requires="x14">
            <control shapeId="1135" r:id="rId68" name="Group Box 111">
              <controlPr defaultSize="0" autoFill="0" autoPict="0">
                <anchor moveWithCells="1">
                  <from>
                    <xdr:col>3</xdr:col>
                    <xdr:colOff>0</xdr:colOff>
                    <xdr:row>75</xdr:row>
                    <xdr:rowOff>19050</xdr:rowOff>
                  </from>
                  <to>
                    <xdr:col>5</xdr:col>
                    <xdr:colOff>1524000</xdr:colOff>
                    <xdr:row>78</xdr:row>
                    <xdr:rowOff>57150</xdr:rowOff>
                  </to>
                </anchor>
              </controlPr>
            </control>
          </mc:Choice>
        </mc:AlternateContent>
        <mc:AlternateContent xmlns:mc="http://schemas.openxmlformats.org/markup-compatibility/2006">
          <mc:Choice Requires="x14">
            <control shapeId="1136" r:id="rId69" name="Option Button 112">
              <controlPr defaultSize="0" autoFill="0" autoLine="0" autoPict="0">
                <anchor moveWithCells="1">
                  <from>
                    <xdr:col>3</xdr:col>
                    <xdr:colOff>123825</xdr:colOff>
                    <xdr:row>78</xdr:row>
                    <xdr:rowOff>161925</xdr:rowOff>
                  </from>
                  <to>
                    <xdr:col>4</xdr:col>
                    <xdr:colOff>628650</xdr:colOff>
                    <xdr:row>79</xdr:row>
                    <xdr:rowOff>0</xdr:rowOff>
                  </to>
                </anchor>
              </controlPr>
            </control>
          </mc:Choice>
        </mc:AlternateContent>
        <mc:AlternateContent xmlns:mc="http://schemas.openxmlformats.org/markup-compatibility/2006">
          <mc:Choice Requires="x14">
            <control shapeId="1137" r:id="rId70" name="Option Button 113">
              <controlPr defaultSize="0" autoFill="0" autoLine="0" autoPict="0">
                <anchor moveWithCells="1">
                  <from>
                    <xdr:col>3</xdr:col>
                    <xdr:colOff>123825</xdr:colOff>
                    <xdr:row>79</xdr:row>
                    <xdr:rowOff>123825</xdr:rowOff>
                  </from>
                  <to>
                    <xdr:col>4</xdr:col>
                    <xdr:colOff>495300</xdr:colOff>
                    <xdr:row>80</xdr:row>
                    <xdr:rowOff>0</xdr:rowOff>
                  </to>
                </anchor>
              </controlPr>
            </control>
          </mc:Choice>
        </mc:AlternateContent>
        <mc:AlternateContent xmlns:mc="http://schemas.openxmlformats.org/markup-compatibility/2006">
          <mc:Choice Requires="x14">
            <control shapeId="1138" r:id="rId71" name="Option Button 114">
              <controlPr defaultSize="0" autoFill="0" autoLine="0" autoPict="0">
                <anchor moveWithCells="1">
                  <from>
                    <xdr:col>3</xdr:col>
                    <xdr:colOff>123825</xdr:colOff>
                    <xdr:row>80</xdr:row>
                    <xdr:rowOff>66675</xdr:rowOff>
                  </from>
                  <to>
                    <xdr:col>4</xdr:col>
                    <xdr:colOff>504825</xdr:colOff>
                    <xdr:row>80</xdr:row>
                    <xdr:rowOff>200025</xdr:rowOff>
                  </to>
                </anchor>
              </controlPr>
            </control>
          </mc:Choice>
        </mc:AlternateContent>
        <mc:AlternateContent xmlns:mc="http://schemas.openxmlformats.org/markup-compatibility/2006">
          <mc:Choice Requires="x14">
            <control shapeId="1139" r:id="rId72" name="Group Box 115">
              <controlPr defaultSize="0" autoFill="0" autoPict="0">
                <anchor moveWithCells="1">
                  <from>
                    <xdr:col>2</xdr:col>
                    <xdr:colOff>4743450</xdr:colOff>
                    <xdr:row>78</xdr:row>
                    <xdr:rowOff>38100</xdr:rowOff>
                  </from>
                  <to>
                    <xdr:col>5</xdr:col>
                    <xdr:colOff>1552575</xdr:colOff>
                    <xdr:row>81</xdr:row>
                    <xdr:rowOff>0</xdr:rowOff>
                  </to>
                </anchor>
              </controlPr>
            </control>
          </mc:Choice>
        </mc:AlternateContent>
        <mc:AlternateContent xmlns:mc="http://schemas.openxmlformats.org/markup-compatibility/2006">
          <mc:Choice Requires="x14">
            <control shapeId="1140" r:id="rId73" name="Option Button 116">
              <controlPr defaultSize="0" autoFill="0" autoLine="0" autoPict="0">
                <anchor moveWithCells="1">
                  <from>
                    <xdr:col>3</xdr:col>
                    <xdr:colOff>123825</xdr:colOff>
                    <xdr:row>81</xdr:row>
                    <xdr:rowOff>133350</xdr:rowOff>
                  </from>
                  <to>
                    <xdr:col>4</xdr:col>
                    <xdr:colOff>581025</xdr:colOff>
                    <xdr:row>81</xdr:row>
                    <xdr:rowOff>238125</xdr:rowOff>
                  </to>
                </anchor>
              </controlPr>
            </control>
          </mc:Choice>
        </mc:AlternateContent>
        <mc:AlternateContent xmlns:mc="http://schemas.openxmlformats.org/markup-compatibility/2006">
          <mc:Choice Requires="x14">
            <control shapeId="1141" r:id="rId74" name="Option Button 117">
              <controlPr defaultSize="0" autoFill="0" autoLine="0" autoPict="0">
                <anchor moveWithCells="1">
                  <from>
                    <xdr:col>3</xdr:col>
                    <xdr:colOff>123825</xdr:colOff>
                    <xdr:row>82</xdr:row>
                    <xdr:rowOff>47625</xdr:rowOff>
                  </from>
                  <to>
                    <xdr:col>4</xdr:col>
                    <xdr:colOff>571500</xdr:colOff>
                    <xdr:row>82</xdr:row>
                    <xdr:rowOff>200025</xdr:rowOff>
                  </to>
                </anchor>
              </controlPr>
            </control>
          </mc:Choice>
        </mc:AlternateContent>
        <mc:AlternateContent xmlns:mc="http://schemas.openxmlformats.org/markup-compatibility/2006">
          <mc:Choice Requires="x14">
            <control shapeId="1142" r:id="rId75" name="Option Button 118">
              <controlPr defaultSize="0" autoFill="0" autoLine="0" autoPict="0" altText="">
                <anchor moveWithCells="1">
                  <from>
                    <xdr:col>3</xdr:col>
                    <xdr:colOff>123825</xdr:colOff>
                    <xdr:row>83</xdr:row>
                    <xdr:rowOff>19050</xdr:rowOff>
                  </from>
                  <to>
                    <xdr:col>4</xdr:col>
                    <xdr:colOff>114300</xdr:colOff>
                    <xdr:row>83</xdr:row>
                    <xdr:rowOff>190500</xdr:rowOff>
                  </to>
                </anchor>
              </controlPr>
            </control>
          </mc:Choice>
        </mc:AlternateContent>
        <mc:AlternateContent xmlns:mc="http://schemas.openxmlformats.org/markup-compatibility/2006">
          <mc:Choice Requires="x14">
            <control shapeId="1143" r:id="rId76" name="Group Box 119">
              <controlPr defaultSize="0" autoFill="0" autoPict="0">
                <anchor moveWithCells="1">
                  <from>
                    <xdr:col>3</xdr:col>
                    <xdr:colOff>0</xdr:colOff>
                    <xdr:row>81</xdr:row>
                    <xdr:rowOff>38100</xdr:rowOff>
                  </from>
                  <to>
                    <xdr:col>5</xdr:col>
                    <xdr:colOff>1543050</xdr:colOff>
                    <xdr:row>84</xdr:row>
                    <xdr:rowOff>95250</xdr:rowOff>
                  </to>
                </anchor>
              </controlPr>
            </control>
          </mc:Choice>
        </mc:AlternateContent>
        <mc:AlternateContent xmlns:mc="http://schemas.openxmlformats.org/markup-compatibility/2006">
          <mc:Choice Requires="x14">
            <control shapeId="1144" r:id="rId77" name="Option Button 120">
              <controlPr defaultSize="0" autoFill="0" autoLine="0" autoPict="0">
                <anchor moveWithCells="1">
                  <from>
                    <xdr:col>3</xdr:col>
                    <xdr:colOff>123825</xdr:colOff>
                    <xdr:row>84</xdr:row>
                    <xdr:rowOff>180975</xdr:rowOff>
                  </from>
                  <to>
                    <xdr:col>4</xdr:col>
                    <xdr:colOff>447675</xdr:colOff>
                    <xdr:row>85</xdr:row>
                    <xdr:rowOff>0</xdr:rowOff>
                  </to>
                </anchor>
              </controlPr>
            </control>
          </mc:Choice>
        </mc:AlternateContent>
        <mc:AlternateContent xmlns:mc="http://schemas.openxmlformats.org/markup-compatibility/2006">
          <mc:Choice Requires="x14">
            <control shapeId="1146" r:id="rId78" name="Option Button 122">
              <controlPr defaultSize="0" autoFill="0" autoLine="0" autoPict="0">
                <anchor moveWithCells="1">
                  <from>
                    <xdr:col>3</xdr:col>
                    <xdr:colOff>123825</xdr:colOff>
                    <xdr:row>85</xdr:row>
                    <xdr:rowOff>47625</xdr:rowOff>
                  </from>
                  <to>
                    <xdr:col>4</xdr:col>
                    <xdr:colOff>438150</xdr:colOff>
                    <xdr:row>85</xdr:row>
                    <xdr:rowOff>200025</xdr:rowOff>
                  </to>
                </anchor>
              </controlPr>
            </control>
          </mc:Choice>
        </mc:AlternateContent>
        <mc:AlternateContent xmlns:mc="http://schemas.openxmlformats.org/markup-compatibility/2006">
          <mc:Choice Requires="x14">
            <control shapeId="1147" r:id="rId79" name="Group Box 123">
              <controlPr defaultSize="0" autoFill="0" autoPict="0">
                <anchor moveWithCells="1">
                  <from>
                    <xdr:col>3</xdr:col>
                    <xdr:colOff>0</xdr:colOff>
                    <xdr:row>84</xdr:row>
                    <xdr:rowOff>66675</xdr:rowOff>
                  </from>
                  <to>
                    <xdr:col>5</xdr:col>
                    <xdr:colOff>1628775</xdr:colOff>
                    <xdr:row>87</xdr:row>
                    <xdr:rowOff>9525</xdr:rowOff>
                  </to>
                </anchor>
              </controlPr>
            </control>
          </mc:Choice>
        </mc:AlternateContent>
        <mc:AlternateContent xmlns:mc="http://schemas.openxmlformats.org/markup-compatibility/2006">
          <mc:Choice Requires="x14">
            <control shapeId="1148" r:id="rId80" name="Option Button 124">
              <controlPr defaultSize="0" autoFill="0" autoLine="0" autoPict="0">
                <anchor moveWithCells="1">
                  <from>
                    <xdr:col>3</xdr:col>
                    <xdr:colOff>123825</xdr:colOff>
                    <xdr:row>87</xdr:row>
                    <xdr:rowOff>66675</xdr:rowOff>
                  </from>
                  <to>
                    <xdr:col>5</xdr:col>
                    <xdr:colOff>276225</xdr:colOff>
                    <xdr:row>87</xdr:row>
                    <xdr:rowOff>209550</xdr:rowOff>
                  </to>
                </anchor>
              </controlPr>
            </control>
          </mc:Choice>
        </mc:AlternateContent>
        <mc:AlternateContent xmlns:mc="http://schemas.openxmlformats.org/markup-compatibility/2006">
          <mc:Choice Requires="x14">
            <control shapeId="1151" r:id="rId81" name="Option Button 127">
              <controlPr defaultSize="0" autoFill="0" autoLine="0" autoPict="0">
                <anchor moveWithCells="1">
                  <from>
                    <xdr:col>3</xdr:col>
                    <xdr:colOff>123825</xdr:colOff>
                    <xdr:row>86</xdr:row>
                    <xdr:rowOff>0</xdr:rowOff>
                  </from>
                  <to>
                    <xdr:col>4</xdr:col>
                    <xdr:colOff>352425</xdr:colOff>
                    <xdr:row>86</xdr:row>
                    <xdr:rowOff>200025</xdr:rowOff>
                  </to>
                </anchor>
              </controlPr>
            </control>
          </mc:Choice>
        </mc:AlternateContent>
        <mc:AlternateContent xmlns:mc="http://schemas.openxmlformats.org/markup-compatibility/2006">
          <mc:Choice Requires="x14">
            <control shapeId="1152" r:id="rId82" name="Option Button 128">
              <controlPr defaultSize="0" autoFill="0" autoLine="0" autoPict="0">
                <anchor moveWithCells="1">
                  <from>
                    <xdr:col>3</xdr:col>
                    <xdr:colOff>123825</xdr:colOff>
                    <xdr:row>92</xdr:row>
                    <xdr:rowOff>85725</xdr:rowOff>
                  </from>
                  <to>
                    <xdr:col>4</xdr:col>
                    <xdr:colOff>161925</xdr:colOff>
                    <xdr:row>92</xdr:row>
                    <xdr:rowOff>200025</xdr:rowOff>
                  </to>
                </anchor>
              </controlPr>
            </control>
          </mc:Choice>
        </mc:AlternateContent>
        <mc:AlternateContent xmlns:mc="http://schemas.openxmlformats.org/markup-compatibility/2006">
          <mc:Choice Requires="x14">
            <control shapeId="1153" r:id="rId83" name="Option Button 129">
              <controlPr defaultSize="0" autoFill="0" autoLine="0" autoPict="0">
                <anchor moveWithCells="1">
                  <from>
                    <xdr:col>3</xdr:col>
                    <xdr:colOff>123825</xdr:colOff>
                    <xdr:row>93</xdr:row>
                    <xdr:rowOff>66675</xdr:rowOff>
                  </from>
                  <to>
                    <xdr:col>4</xdr:col>
                    <xdr:colOff>533400</xdr:colOff>
                    <xdr:row>94</xdr:row>
                    <xdr:rowOff>9525</xdr:rowOff>
                  </to>
                </anchor>
              </controlPr>
            </control>
          </mc:Choice>
        </mc:AlternateContent>
        <mc:AlternateContent xmlns:mc="http://schemas.openxmlformats.org/markup-compatibility/2006">
          <mc:Choice Requires="x14">
            <control shapeId="1154" r:id="rId84" name="Option Button 130">
              <controlPr defaultSize="0" autoFill="0" autoLine="0" autoPict="0">
                <anchor moveWithCells="1">
                  <from>
                    <xdr:col>3</xdr:col>
                    <xdr:colOff>123825</xdr:colOff>
                    <xdr:row>94</xdr:row>
                    <xdr:rowOff>76200</xdr:rowOff>
                  </from>
                  <to>
                    <xdr:col>4</xdr:col>
                    <xdr:colOff>638175</xdr:colOff>
                    <xdr:row>94</xdr:row>
                    <xdr:rowOff>180975</xdr:rowOff>
                  </to>
                </anchor>
              </controlPr>
            </control>
          </mc:Choice>
        </mc:AlternateContent>
        <mc:AlternateContent xmlns:mc="http://schemas.openxmlformats.org/markup-compatibility/2006">
          <mc:Choice Requires="x14">
            <control shapeId="1155" r:id="rId85" name="Group Box 131">
              <controlPr defaultSize="0" autoFill="0" autoPict="0">
                <anchor moveWithCells="1">
                  <from>
                    <xdr:col>2</xdr:col>
                    <xdr:colOff>4772025</xdr:colOff>
                    <xdr:row>92</xdr:row>
                    <xdr:rowOff>9525</xdr:rowOff>
                  </from>
                  <to>
                    <xdr:col>5</xdr:col>
                    <xdr:colOff>2009775</xdr:colOff>
                    <xdr:row>95</xdr:row>
                    <xdr:rowOff>0</xdr:rowOff>
                  </to>
                </anchor>
              </controlPr>
            </control>
          </mc:Choice>
        </mc:AlternateContent>
        <mc:AlternateContent xmlns:mc="http://schemas.openxmlformats.org/markup-compatibility/2006">
          <mc:Choice Requires="x14">
            <control shapeId="1156" r:id="rId86" name="Option Button 132">
              <controlPr defaultSize="0" autoFill="0" autoLine="0" autoPict="0">
                <anchor moveWithCells="1">
                  <from>
                    <xdr:col>3</xdr:col>
                    <xdr:colOff>123825</xdr:colOff>
                    <xdr:row>95</xdr:row>
                    <xdr:rowOff>142875</xdr:rowOff>
                  </from>
                  <to>
                    <xdr:col>4</xdr:col>
                    <xdr:colOff>619125</xdr:colOff>
                    <xdr:row>95</xdr:row>
                    <xdr:rowOff>209550</xdr:rowOff>
                  </to>
                </anchor>
              </controlPr>
            </control>
          </mc:Choice>
        </mc:AlternateContent>
        <mc:AlternateContent xmlns:mc="http://schemas.openxmlformats.org/markup-compatibility/2006">
          <mc:Choice Requires="x14">
            <control shapeId="1157" r:id="rId87" name="Option Button 133">
              <controlPr defaultSize="0" autoFill="0" autoLine="0" autoPict="0">
                <anchor moveWithCells="1">
                  <from>
                    <xdr:col>3</xdr:col>
                    <xdr:colOff>123825</xdr:colOff>
                    <xdr:row>96</xdr:row>
                    <xdr:rowOff>47625</xdr:rowOff>
                  </from>
                  <to>
                    <xdr:col>5</xdr:col>
                    <xdr:colOff>85725</xdr:colOff>
                    <xdr:row>97</xdr:row>
                    <xdr:rowOff>0</xdr:rowOff>
                  </to>
                </anchor>
              </controlPr>
            </control>
          </mc:Choice>
        </mc:AlternateContent>
        <mc:AlternateContent xmlns:mc="http://schemas.openxmlformats.org/markup-compatibility/2006">
          <mc:Choice Requires="x14">
            <control shapeId="1158" r:id="rId88" name="Option Button 134">
              <controlPr defaultSize="0" autoFill="0" autoLine="0" autoPict="0">
                <anchor moveWithCells="1">
                  <from>
                    <xdr:col>3</xdr:col>
                    <xdr:colOff>123825</xdr:colOff>
                    <xdr:row>97</xdr:row>
                    <xdr:rowOff>47625</xdr:rowOff>
                  </from>
                  <to>
                    <xdr:col>5</xdr:col>
                    <xdr:colOff>19050</xdr:colOff>
                    <xdr:row>98</xdr:row>
                    <xdr:rowOff>0</xdr:rowOff>
                  </to>
                </anchor>
              </controlPr>
            </control>
          </mc:Choice>
        </mc:AlternateContent>
        <mc:AlternateContent xmlns:mc="http://schemas.openxmlformats.org/markup-compatibility/2006">
          <mc:Choice Requires="x14">
            <control shapeId="1159" r:id="rId89" name="Option Button 135">
              <controlPr defaultSize="0" autoFill="0" autoLine="0" autoPict="0">
                <anchor moveWithCells="1">
                  <from>
                    <xdr:col>3</xdr:col>
                    <xdr:colOff>123825</xdr:colOff>
                    <xdr:row>98</xdr:row>
                    <xdr:rowOff>47625</xdr:rowOff>
                  </from>
                  <to>
                    <xdr:col>4</xdr:col>
                    <xdr:colOff>657225</xdr:colOff>
                    <xdr:row>98</xdr:row>
                    <xdr:rowOff>180975</xdr:rowOff>
                  </to>
                </anchor>
              </controlPr>
            </control>
          </mc:Choice>
        </mc:AlternateContent>
        <mc:AlternateContent xmlns:mc="http://schemas.openxmlformats.org/markup-compatibility/2006">
          <mc:Choice Requires="x14">
            <control shapeId="1160" r:id="rId90" name="Group Box 136">
              <controlPr defaultSize="0" autoFill="0" autoPict="0">
                <anchor moveWithCells="1">
                  <from>
                    <xdr:col>3</xdr:col>
                    <xdr:colOff>0</xdr:colOff>
                    <xdr:row>95</xdr:row>
                    <xdr:rowOff>28575</xdr:rowOff>
                  </from>
                  <to>
                    <xdr:col>5</xdr:col>
                    <xdr:colOff>2124075</xdr:colOff>
                    <xdr:row>99</xdr:row>
                    <xdr:rowOff>28575</xdr:rowOff>
                  </to>
                </anchor>
              </controlPr>
            </control>
          </mc:Choice>
        </mc:AlternateContent>
        <mc:AlternateContent xmlns:mc="http://schemas.openxmlformats.org/markup-compatibility/2006">
          <mc:Choice Requires="x14">
            <control shapeId="1161" r:id="rId91" name="Option Button 137">
              <controlPr defaultSize="0" autoFill="0" autoLine="0" autoPict="0">
                <anchor moveWithCells="1">
                  <from>
                    <xdr:col>3</xdr:col>
                    <xdr:colOff>123825</xdr:colOff>
                    <xdr:row>99</xdr:row>
                    <xdr:rowOff>85725</xdr:rowOff>
                  </from>
                  <to>
                    <xdr:col>5</xdr:col>
                    <xdr:colOff>276225</xdr:colOff>
                    <xdr:row>99</xdr:row>
                    <xdr:rowOff>342900</xdr:rowOff>
                  </to>
                </anchor>
              </controlPr>
            </control>
          </mc:Choice>
        </mc:AlternateContent>
        <mc:AlternateContent xmlns:mc="http://schemas.openxmlformats.org/markup-compatibility/2006">
          <mc:Choice Requires="x14">
            <control shapeId="1162" r:id="rId92" name="Option Button 138">
              <controlPr defaultSize="0" autoFill="0" autoLine="0" autoPict="0">
                <anchor moveWithCells="1">
                  <from>
                    <xdr:col>3</xdr:col>
                    <xdr:colOff>123825</xdr:colOff>
                    <xdr:row>100</xdr:row>
                    <xdr:rowOff>57150</xdr:rowOff>
                  </from>
                  <to>
                    <xdr:col>4</xdr:col>
                    <xdr:colOff>504825</xdr:colOff>
                    <xdr:row>100</xdr:row>
                    <xdr:rowOff>180975</xdr:rowOff>
                  </to>
                </anchor>
              </controlPr>
            </control>
          </mc:Choice>
        </mc:AlternateContent>
        <mc:AlternateContent xmlns:mc="http://schemas.openxmlformats.org/markup-compatibility/2006">
          <mc:Choice Requires="x14">
            <control shapeId="1163" r:id="rId93" name="Group Box 139">
              <controlPr defaultSize="0" autoFill="0" autoPict="0">
                <anchor moveWithCells="1">
                  <from>
                    <xdr:col>3</xdr:col>
                    <xdr:colOff>0</xdr:colOff>
                    <xdr:row>99</xdr:row>
                    <xdr:rowOff>38100</xdr:rowOff>
                  </from>
                  <to>
                    <xdr:col>5</xdr:col>
                    <xdr:colOff>1876425</xdr:colOff>
                    <xdr:row>101</xdr:row>
                    <xdr:rowOff>19050</xdr:rowOff>
                  </to>
                </anchor>
              </controlPr>
            </control>
          </mc:Choice>
        </mc:AlternateContent>
        <mc:AlternateContent xmlns:mc="http://schemas.openxmlformats.org/markup-compatibility/2006">
          <mc:Choice Requires="x14">
            <control shapeId="1164" r:id="rId94" name="Option Button 140">
              <controlPr defaultSize="0" autoFill="0" autoLine="0" autoPict="0">
                <anchor moveWithCells="1">
                  <from>
                    <xdr:col>3</xdr:col>
                    <xdr:colOff>123825</xdr:colOff>
                    <xdr:row>101</xdr:row>
                    <xdr:rowOff>66675</xdr:rowOff>
                  </from>
                  <to>
                    <xdr:col>4</xdr:col>
                    <xdr:colOff>581025</xdr:colOff>
                    <xdr:row>102</xdr:row>
                    <xdr:rowOff>0</xdr:rowOff>
                  </to>
                </anchor>
              </controlPr>
            </control>
          </mc:Choice>
        </mc:AlternateContent>
        <mc:AlternateContent xmlns:mc="http://schemas.openxmlformats.org/markup-compatibility/2006">
          <mc:Choice Requires="x14">
            <control shapeId="1165" r:id="rId95" name="Option Button 141">
              <controlPr defaultSize="0" autoFill="0" autoLine="0" autoPict="0">
                <anchor moveWithCells="1">
                  <from>
                    <xdr:col>3</xdr:col>
                    <xdr:colOff>123825</xdr:colOff>
                    <xdr:row>102</xdr:row>
                    <xdr:rowOff>76200</xdr:rowOff>
                  </from>
                  <to>
                    <xdr:col>5</xdr:col>
                    <xdr:colOff>219075</xdr:colOff>
                    <xdr:row>102</xdr:row>
                    <xdr:rowOff>200025</xdr:rowOff>
                  </to>
                </anchor>
              </controlPr>
            </control>
          </mc:Choice>
        </mc:AlternateContent>
        <mc:AlternateContent xmlns:mc="http://schemas.openxmlformats.org/markup-compatibility/2006">
          <mc:Choice Requires="x14">
            <control shapeId="1166" r:id="rId96" name="Group Box 142">
              <controlPr defaultSize="0" autoFill="0" autoPict="0">
                <anchor moveWithCells="1">
                  <from>
                    <xdr:col>2</xdr:col>
                    <xdr:colOff>4810125</xdr:colOff>
                    <xdr:row>101</xdr:row>
                    <xdr:rowOff>28575</xdr:rowOff>
                  </from>
                  <to>
                    <xdr:col>5</xdr:col>
                    <xdr:colOff>2038350</xdr:colOff>
                    <xdr:row>103</xdr:row>
                    <xdr:rowOff>0</xdr:rowOff>
                  </to>
                </anchor>
              </controlPr>
            </control>
          </mc:Choice>
        </mc:AlternateContent>
        <mc:AlternateContent xmlns:mc="http://schemas.openxmlformats.org/markup-compatibility/2006">
          <mc:Choice Requires="x14">
            <control shapeId="1167" r:id="rId97" name="Option Button 143">
              <controlPr defaultSize="0" autoFill="0" autoLine="0" autoPict="0">
                <anchor moveWithCells="1">
                  <from>
                    <xdr:col>3</xdr:col>
                    <xdr:colOff>123825</xdr:colOff>
                    <xdr:row>103</xdr:row>
                    <xdr:rowOff>104775</xdr:rowOff>
                  </from>
                  <to>
                    <xdr:col>4</xdr:col>
                    <xdr:colOff>457200</xdr:colOff>
                    <xdr:row>104</xdr:row>
                    <xdr:rowOff>0</xdr:rowOff>
                  </to>
                </anchor>
              </controlPr>
            </control>
          </mc:Choice>
        </mc:AlternateContent>
        <mc:AlternateContent xmlns:mc="http://schemas.openxmlformats.org/markup-compatibility/2006">
          <mc:Choice Requires="x14">
            <control shapeId="1168" r:id="rId98" name="Option Button 144">
              <controlPr defaultSize="0" autoFill="0" autoLine="0" autoPict="0">
                <anchor moveWithCells="1">
                  <from>
                    <xdr:col>3</xdr:col>
                    <xdr:colOff>123825</xdr:colOff>
                    <xdr:row>104</xdr:row>
                    <xdr:rowOff>85725</xdr:rowOff>
                  </from>
                  <to>
                    <xdr:col>4</xdr:col>
                    <xdr:colOff>685800</xdr:colOff>
                    <xdr:row>105</xdr:row>
                    <xdr:rowOff>9525</xdr:rowOff>
                  </to>
                </anchor>
              </controlPr>
            </control>
          </mc:Choice>
        </mc:AlternateContent>
        <mc:AlternateContent xmlns:mc="http://schemas.openxmlformats.org/markup-compatibility/2006">
          <mc:Choice Requires="x14">
            <control shapeId="1169" r:id="rId99" name="Option Button 145">
              <controlPr defaultSize="0" autoFill="0" autoLine="0" autoPict="0">
                <anchor moveWithCells="1">
                  <from>
                    <xdr:col>3</xdr:col>
                    <xdr:colOff>123825</xdr:colOff>
                    <xdr:row>105</xdr:row>
                    <xdr:rowOff>76200</xdr:rowOff>
                  </from>
                  <to>
                    <xdr:col>5</xdr:col>
                    <xdr:colOff>180975</xdr:colOff>
                    <xdr:row>105</xdr:row>
                    <xdr:rowOff>190500</xdr:rowOff>
                  </to>
                </anchor>
              </controlPr>
            </control>
          </mc:Choice>
        </mc:AlternateContent>
        <mc:AlternateContent xmlns:mc="http://schemas.openxmlformats.org/markup-compatibility/2006">
          <mc:Choice Requires="x14">
            <control shapeId="1170" r:id="rId100" name="Group Box 146">
              <controlPr defaultSize="0" autoFill="0" autoPict="0">
                <anchor moveWithCells="1">
                  <from>
                    <xdr:col>2</xdr:col>
                    <xdr:colOff>4810125</xdr:colOff>
                    <xdr:row>103</xdr:row>
                    <xdr:rowOff>38100</xdr:rowOff>
                  </from>
                  <to>
                    <xdr:col>5</xdr:col>
                    <xdr:colOff>2047875</xdr:colOff>
                    <xdr:row>106</xdr:row>
                    <xdr:rowOff>104775</xdr:rowOff>
                  </to>
                </anchor>
              </controlPr>
            </control>
          </mc:Choice>
        </mc:AlternateContent>
        <mc:AlternateContent xmlns:mc="http://schemas.openxmlformats.org/markup-compatibility/2006">
          <mc:Choice Requires="x14">
            <control shapeId="1175" r:id="rId101" name="Option Button 151">
              <controlPr defaultSize="0" autoFill="0" autoLine="0" autoPict="0">
                <anchor moveWithCells="1">
                  <from>
                    <xdr:col>3</xdr:col>
                    <xdr:colOff>123825</xdr:colOff>
                    <xdr:row>112</xdr:row>
                    <xdr:rowOff>85725</xdr:rowOff>
                  </from>
                  <to>
                    <xdr:col>4</xdr:col>
                    <xdr:colOff>666750</xdr:colOff>
                    <xdr:row>112</xdr:row>
                    <xdr:rowOff>219075</xdr:rowOff>
                  </to>
                </anchor>
              </controlPr>
            </control>
          </mc:Choice>
        </mc:AlternateContent>
        <mc:AlternateContent xmlns:mc="http://schemas.openxmlformats.org/markup-compatibility/2006">
          <mc:Choice Requires="x14">
            <control shapeId="1176" r:id="rId102" name="Option Button 152">
              <controlPr defaultSize="0" autoFill="0" autoLine="0" autoPict="0">
                <anchor moveWithCells="1">
                  <from>
                    <xdr:col>3</xdr:col>
                    <xdr:colOff>123825</xdr:colOff>
                    <xdr:row>113</xdr:row>
                    <xdr:rowOff>47625</xdr:rowOff>
                  </from>
                  <to>
                    <xdr:col>5</xdr:col>
                    <xdr:colOff>95250</xdr:colOff>
                    <xdr:row>113</xdr:row>
                    <xdr:rowOff>247650</xdr:rowOff>
                  </to>
                </anchor>
              </controlPr>
            </control>
          </mc:Choice>
        </mc:AlternateContent>
        <mc:AlternateContent xmlns:mc="http://schemas.openxmlformats.org/markup-compatibility/2006">
          <mc:Choice Requires="x14">
            <control shapeId="1179" r:id="rId103" name="Option Button 155">
              <controlPr defaultSize="0" autoFill="0" autoLine="0" autoPict="0">
                <anchor moveWithCells="1">
                  <from>
                    <xdr:col>3</xdr:col>
                    <xdr:colOff>123825</xdr:colOff>
                    <xdr:row>115</xdr:row>
                    <xdr:rowOff>85725</xdr:rowOff>
                  </from>
                  <to>
                    <xdr:col>5</xdr:col>
                    <xdr:colOff>200025</xdr:colOff>
                    <xdr:row>116</xdr:row>
                    <xdr:rowOff>9525</xdr:rowOff>
                  </to>
                </anchor>
              </controlPr>
            </control>
          </mc:Choice>
        </mc:AlternateContent>
        <mc:AlternateContent xmlns:mc="http://schemas.openxmlformats.org/markup-compatibility/2006">
          <mc:Choice Requires="x14">
            <control shapeId="1180" r:id="rId104" name="Option Button 156">
              <controlPr defaultSize="0" autoFill="0" autoLine="0" autoPict="0">
                <anchor moveWithCells="1">
                  <from>
                    <xdr:col>3</xdr:col>
                    <xdr:colOff>123825</xdr:colOff>
                    <xdr:row>116</xdr:row>
                    <xdr:rowOff>57150</xdr:rowOff>
                  </from>
                  <to>
                    <xdr:col>5</xdr:col>
                    <xdr:colOff>276225</xdr:colOff>
                    <xdr:row>117</xdr:row>
                    <xdr:rowOff>0</xdr:rowOff>
                  </to>
                </anchor>
              </controlPr>
            </control>
          </mc:Choice>
        </mc:AlternateContent>
        <mc:AlternateContent xmlns:mc="http://schemas.openxmlformats.org/markup-compatibility/2006">
          <mc:Choice Requires="x14">
            <control shapeId="1181" r:id="rId105" name="Option Button 157">
              <controlPr defaultSize="0" autoFill="0" autoLine="0" autoPict="0">
                <anchor moveWithCells="1">
                  <from>
                    <xdr:col>3</xdr:col>
                    <xdr:colOff>123825</xdr:colOff>
                    <xdr:row>117</xdr:row>
                    <xdr:rowOff>47625</xdr:rowOff>
                  </from>
                  <to>
                    <xdr:col>5</xdr:col>
                    <xdr:colOff>200025</xdr:colOff>
                    <xdr:row>117</xdr:row>
                    <xdr:rowOff>190500</xdr:rowOff>
                  </to>
                </anchor>
              </controlPr>
            </control>
          </mc:Choice>
        </mc:AlternateContent>
        <mc:AlternateContent xmlns:mc="http://schemas.openxmlformats.org/markup-compatibility/2006">
          <mc:Choice Requires="x14">
            <control shapeId="1182" r:id="rId106" name="Group Box 158">
              <controlPr defaultSize="0" autoFill="0" autoPict="0">
                <anchor moveWithCells="1">
                  <from>
                    <xdr:col>2</xdr:col>
                    <xdr:colOff>4762500</xdr:colOff>
                    <xdr:row>115</xdr:row>
                    <xdr:rowOff>47625</xdr:rowOff>
                  </from>
                  <to>
                    <xdr:col>5</xdr:col>
                    <xdr:colOff>1504950</xdr:colOff>
                    <xdr:row>118</xdr:row>
                    <xdr:rowOff>9525</xdr:rowOff>
                  </to>
                </anchor>
              </controlPr>
            </control>
          </mc:Choice>
        </mc:AlternateContent>
        <mc:AlternateContent xmlns:mc="http://schemas.openxmlformats.org/markup-compatibility/2006">
          <mc:Choice Requires="x14">
            <control shapeId="1183" r:id="rId107" name="Option Button 159">
              <controlPr defaultSize="0" autoFill="0" autoLine="0" autoPict="0">
                <anchor moveWithCells="1">
                  <from>
                    <xdr:col>3</xdr:col>
                    <xdr:colOff>123825</xdr:colOff>
                    <xdr:row>118</xdr:row>
                    <xdr:rowOff>152400</xdr:rowOff>
                  </from>
                  <to>
                    <xdr:col>4</xdr:col>
                    <xdr:colOff>495300</xdr:colOff>
                    <xdr:row>118</xdr:row>
                    <xdr:rowOff>371475</xdr:rowOff>
                  </to>
                </anchor>
              </controlPr>
            </control>
          </mc:Choice>
        </mc:AlternateContent>
        <mc:AlternateContent xmlns:mc="http://schemas.openxmlformats.org/markup-compatibility/2006">
          <mc:Choice Requires="x14">
            <control shapeId="1184" r:id="rId108" name="Option Button 160">
              <controlPr defaultSize="0" autoFill="0" autoLine="0" autoPict="0">
                <anchor moveWithCells="1">
                  <from>
                    <xdr:col>3</xdr:col>
                    <xdr:colOff>123825</xdr:colOff>
                    <xdr:row>119</xdr:row>
                    <xdr:rowOff>85725</xdr:rowOff>
                  </from>
                  <to>
                    <xdr:col>4</xdr:col>
                    <xdr:colOff>457200</xdr:colOff>
                    <xdr:row>120</xdr:row>
                    <xdr:rowOff>0</xdr:rowOff>
                  </to>
                </anchor>
              </controlPr>
            </control>
          </mc:Choice>
        </mc:AlternateContent>
        <mc:AlternateContent xmlns:mc="http://schemas.openxmlformats.org/markup-compatibility/2006">
          <mc:Choice Requires="x14">
            <control shapeId="1186" r:id="rId109" name="Group Box 162">
              <controlPr defaultSize="0" autoFill="0" autoPict="0">
                <anchor moveWithCells="1">
                  <from>
                    <xdr:col>3</xdr:col>
                    <xdr:colOff>0</xdr:colOff>
                    <xdr:row>118</xdr:row>
                    <xdr:rowOff>47625</xdr:rowOff>
                  </from>
                  <to>
                    <xdr:col>5</xdr:col>
                    <xdr:colOff>1447800</xdr:colOff>
                    <xdr:row>121</xdr:row>
                    <xdr:rowOff>0</xdr:rowOff>
                  </to>
                </anchor>
              </controlPr>
            </control>
          </mc:Choice>
        </mc:AlternateContent>
        <mc:AlternateContent xmlns:mc="http://schemas.openxmlformats.org/markup-compatibility/2006">
          <mc:Choice Requires="x14">
            <control shapeId="1187" r:id="rId110" name="Option Button 163">
              <controlPr defaultSize="0" autoFill="0" autoLine="0" autoPict="0">
                <anchor moveWithCells="1">
                  <from>
                    <xdr:col>3</xdr:col>
                    <xdr:colOff>123825</xdr:colOff>
                    <xdr:row>121</xdr:row>
                    <xdr:rowOff>104775</xdr:rowOff>
                  </from>
                  <to>
                    <xdr:col>4</xdr:col>
                    <xdr:colOff>609600</xdr:colOff>
                    <xdr:row>121</xdr:row>
                    <xdr:rowOff>238125</xdr:rowOff>
                  </to>
                </anchor>
              </controlPr>
            </control>
          </mc:Choice>
        </mc:AlternateContent>
        <mc:AlternateContent xmlns:mc="http://schemas.openxmlformats.org/markup-compatibility/2006">
          <mc:Choice Requires="x14">
            <control shapeId="1189" r:id="rId111" name="Group Box 165">
              <controlPr defaultSize="0" autoFill="0" autoPict="0">
                <anchor moveWithCells="1">
                  <from>
                    <xdr:col>3</xdr:col>
                    <xdr:colOff>0</xdr:colOff>
                    <xdr:row>121</xdr:row>
                    <xdr:rowOff>47625</xdr:rowOff>
                  </from>
                  <to>
                    <xdr:col>5</xdr:col>
                    <xdr:colOff>1343025</xdr:colOff>
                    <xdr:row>123</xdr:row>
                    <xdr:rowOff>28575</xdr:rowOff>
                  </to>
                </anchor>
              </controlPr>
            </control>
          </mc:Choice>
        </mc:AlternateContent>
        <mc:AlternateContent xmlns:mc="http://schemas.openxmlformats.org/markup-compatibility/2006">
          <mc:Choice Requires="x14">
            <control shapeId="1191" r:id="rId112" name="Option Button 167">
              <controlPr locked="0" defaultSize="0" autoFill="0" autoLine="0" autoPict="0">
                <anchor moveWithCells="1">
                  <from>
                    <xdr:col>3</xdr:col>
                    <xdr:colOff>123825</xdr:colOff>
                    <xdr:row>7</xdr:row>
                    <xdr:rowOff>28575</xdr:rowOff>
                  </from>
                  <to>
                    <xdr:col>5</xdr:col>
                    <xdr:colOff>19050</xdr:colOff>
                    <xdr:row>7</xdr:row>
                    <xdr:rowOff>209550</xdr:rowOff>
                  </to>
                </anchor>
              </controlPr>
            </control>
          </mc:Choice>
        </mc:AlternateContent>
        <mc:AlternateContent xmlns:mc="http://schemas.openxmlformats.org/markup-compatibility/2006">
          <mc:Choice Requires="x14">
            <control shapeId="1192" r:id="rId113" name="Option Button 168">
              <controlPr locked="0" defaultSize="0" autoFill="0" autoLine="0" autoPict="0">
                <anchor moveWithCells="1">
                  <from>
                    <xdr:col>3</xdr:col>
                    <xdr:colOff>123825</xdr:colOff>
                    <xdr:row>8</xdr:row>
                    <xdr:rowOff>28575</xdr:rowOff>
                  </from>
                  <to>
                    <xdr:col>5</xdr:col>
                    <xdr:colOff>47625</xdr:colOff>
                    <xdr:row>9</xdr:row>
                    <xdr:rowOff>9525</xdr:rowOff>
                  </to>
                </anchor>
              </controlPr>
            </control>
          </mc:Choice>
        </mc:AlternateContent>
        <mc:AlternateContent xmlns:mc="http://schemas.openxmlformats.org/markup-compatibility/2006">
          <mc:Choice Requires="x14">
            <control shapeId="1193" r:id="rId114" name="Option Button 169">
              <controlPr locked="0" defaultSize="0" autoFill="0" autoLine="0" autoPict="0">
                <anchor moveWithCells="1">
                  <from>
                    <xdr:col>3</xdr:col>
                    <xdr:colOff>123825</xdr:colOff>
                    <xdr:row>9</xdr:row>
                    <xdr:rowOff>47625</xdr:rowOff>
                  </from>
                  <to>
                    <xdr:col>4</xdr:col>
                    <xdr:colOff>571500</xdr:colOff>
                    <xdr:row>9</xdr:row>
                    <xdr:rowOff>180975</xdr:rowOff>
                  </to>
                </anchor>
              </controlPr>
            </control>
          </mc:Choice>
        </mc:AlternateContent>
        <mc:AlternateContent xmlns:mc="http://schemas.openxmlformats.org/markup-compatibility/2006">
          <mc:Choice Requires="x14">
            <control shapeId="1194" r:id="rId115" name="Group Box 170">
              <controlPr defaultSize="0" autoFill="0" autoPict="0">
                <anchor moveWithCells="1">
                  <from>
                    <xdr:col>2</xdr:col>
                    <xdr:colOff>4800600</xdr:colOff>
                    <xdr:row>7</xdr:row>
                    <xdr:rowOff>9525</xdr:rowOff>
                  </from>
                  <to>
                    <xdr:col>5</xdr:col>
                    <xdr:colOff>1447800</xdr:colOff>
                    <xdr:row>10</xdr:row>
                    <xdr:rowOff>9525</xdr:rowOff>
                  </to>
                </anchor>
              </controlPr>
            </control>
          </mc:Choice>
        </mc:AlternateContent>
        <mc:AlternateContent xmlns:mc="http://schemas.openxmlformats.org/markup-compatibility/2006">
          <mc:Choice Requires="x14">
            <control shapeId="1199" r:id="rId116" name="オプション 175">
              <controlPr defaultSize="0" autoFill="0" autoLine="0" autoPict="0">
                <anchor moveWithCells="1">
                  <from>
                    <xdr:col>3</xdr:col>
                    <xdr:colOff>142875</xdr:colOff>
                    <xdr:row>16</xdr:row>
                    <xdr:rowOff>0</xdr:rowOff>
                  </from>
                  <to>
                    <xdr:col>4</xdr:col>
                    <xdr:colOff>133350</xdr:colOff>
                    <xdr:row>16</xdr:row>
                    <xdr:rowOff>257175</xdr:rowOff>
                  </to>
                </anchor>
              </controlPr>
            </control>
          </mc:Choice>
        </mc:AlternateContent>
        <mc:AlternateContent xmlns:mc="http://schemas.openxmlformats.org/markup-compatibility/2006">
          <mc:Choice Requires="x14">
            <control shapeId="1200" r:id="rId117" name="オプション 176">
              <controlPr defaultSize="0" autoFill="0" autoLine="0" autoPict="0">
                <anchor moveWithCells="1">
                  <from>
                    <xdr:col>3</xdr:col>
                    <xdr:colOff>123825</xdr:colOff>
                    <xdr:row>68</xdr:row>
                    <xdr:rowOff>0</xdr:rowOff>
                  </from>
                  <to>
                    <xdr:col>4</xdr:col>
                    <xdr:colOff>314325</xdr:colOff>
                    <xdr:row>69</xdr:row>
                    <xdr:rowOff>0</xdr:rowOff>
                  </to>
                </anchor>
              </controlPr>
            </control>
          </mc:Choice>
        </mc:AlternateContent>
        <mc:AlternateContent xmlns:mc="http://schemas.openxmlformats.org/markup-compatibility/2006">
          <mc:Choice Requires="x14">
            <control shapeId="1207" r:id="rId118" name="オプション 183">
              <controlPr defaultSize="0" autoFill="0" autoLine="0" autoPict="0">
                <anchor moveWithCells="1">
                  <from>
                    <xdr:col>3</xdr:col>
                    <xdr:colOff>114300</xdr:colOff>
                    <xdr:row>109</xdr:row>
                    <xdr:rowOff>9525</xdr:rowOff>
                  </from>
                  <to>
                    <xdr:col>4</xdr:col>
                    <xdr:colOff>276225</xdr:colOff>
                    <xdr:row>109</xdr:row>
                    <xdr:rowOff>238125</xdr:rowOff>
                  </to>
                </anchor>
              </controlPr>
            </control>
          </mc:Choice>
        </mc:AlternateContent>
        <mc:AlternateContent xmlns:mc="http://schemas.openxmlformats.org/markup-compatibility/2006">
          <mc:Choice Requires="x14">
            <control shapeId="1208" r:id="rId119" name="オプション 184">
              <controlPr defaultSize="0" autoFill="0" autoLine="0" autoPict="0">
                <anchor moveWithCells="1">
                  <from>
                    <xdr:col>3</xdr:col>
                    <xdr:colOff>114300</xdr:colOff>
                    <xdr:row>110</xdr:row>
                    <xdr:rowOff>0</xdr:rowOff>
                  </from>
                  <to>
                    <xdr:col>4</xdr:col>
                    <xdr:colOff>276225</xdr:colOff>
                    <xdr:row>110</xdr:row>
                    <xdr:rowOff>247650</xdr:rowOff>
                  </to>
                </anchor>
              </controlPr>
            </control>
          </mc:Choice>
        </mc:AlternateContent>
        <mc:AlternateContent xmlns:mc="http://schemas.openxmlformats.org/markup-compatibility/2006">
          <mc:Choice Requires="x14">
            <control shapeId="1211" r:id="rId120" name="グループ 187">
              <controlPr defaultSize="0" autoFill="0" autoPict="0">
                <anchor moveWithCells="1">
                  <from>
                    <xdr:col>2</xdr:col>
                    <xdr:colOff>4486275</xdr:colOff>
                    <xdr:row>108</xdr:row>
                    <xdr:rowOff>180975</xdr:rowOff>
                  </from>
                  <to>
                    <xdr:col>5</xdr:col>
                    <xdr:colOff>885825</xdr:colOff>
                    <xdr:row>112</xdr:row>
                    <xdr:rowOff>9525</xdr:rowOff>
                  </to>
                </anchor>
              </controlPr>
            </control>
          </mc:Choice>
        </mc:AlternateContent>
        <mc:AlternateContent xmlns:mc="http://schemas.openxmlformats.org/markup-compatibility/2006">
          <mc:Choice Requires="x14">
            <control shapeId="1212" r:id="rId121" name="グループ 188">
              <controlPr defaultSize="0" autoFill="0" autoPict="0">
                <anchor moveWithCells="1">
                  <from>
                    <xdr:col>2</xdr:col>
                    <xdr:colOff>4352925</xdr:colOff>
                    <xdr:row>112</xdr:row>
                    <xdr:rowOff>0</xdr:rowOff>
                  </from>
                  <to>
                    <xdr:col>5</xdr:col>
                    <xdr:colOff>990600</xdr:colOff>
                    <xdr:row>115</xdr:row>
                    <xdr:rowOff>9525</xdr:rowOff>
                  </to>
                </anchor>
              </controlPr>
            </control>
          </mc:Choice>
        </mc:AlternateContent>
        <mc:AlternateContent xmlns:mc="http://schemas.openxmlformats.org/markup-compatibility/2006">
          <mc:Choice Requires="x14">
            <control shapeId="1215" r:id="rId122" name="グループ 191">
              <controlPr defaultSize="0" autoFill="0" autoPict="0">
                <anchor moveWithCells="1">
                  <from>
                    <xdr:col>2</xdr:col>
                    <xdr:colOff>4314825</xdr:colOff>
                    <xdr:row>14</xdr:row>
                    <xdr:rowOff>180975</xdr:rowOff>
                  </from>
                  <to>
                    <xdr:col>5</xdr:col>
                    <xdr:colOff>762000</xdr:colOff>
                    <xdr:row>17</xdr:row>
                    <xdr:rowOff>66675</xdr:rowOff>
                  </to>
                </anchor>
              </controlPr>
            </control>
          </mc:Choice>
        </mc:AlternateContent>
        <mc:AlternateContent xmlns:mc="http://schemas.openxmlformats.org/markup-compatibility/2006">
          <mc:Choice Requires="x14">
            <control shapeId="1217" r:id="rId123" name="Group Box 193">
              <controlPr defaultSize="0" autoFill="0" autoPict="0">
                <anchor moveWithCells="1">
                  <from>
                    <xdr:col>2</xdr:col>
                    <xdr:colOff>4352925</xdr:colOff>
                    <xdr:row>66</xdr:row>
                    <xdr:rowOff>228600</xdr:rowOff>
                  </from>
                  <to>
                    <xdr:col>4</xdr:col>
                    <xdr:colOff>466725</xdr:colOff>
                    <xdr:row>69</xdr:row>
                    <xdr:rowOff>85725</xdr:rowOff>
                  </to>
                </anchor>
              </controlPr>
            </control>
          </mc:Choice>
        </mc:AlternateContent>
        <mc:AlternateContent xmlns:mc="http://schemas.openxmlformats.org/markup-compatibility/2006">
          <mc:Choice Requires="x14">
            <control shapeId="1220" r:id="rId124" name="Group Box 196">
              <controlPr defaultSize="0" autoFill="0" autoPict="0">
                <anchor moveWithCells="1">
                  <from>
                    <xdr:col>2</xdr:col>
                    <xdr:colOff>4181475</xdr:colOff>
                    <xdr:row>50</xdr:row>
                    <xdr:rowOff>161925</xdr:rowOff>
                  </from>
                  <to>
                    <xdr:col>5</xdr:col>
                    <xdr:colOff>971550</xdr:colOff>
                    <xdr:row>54</xdr:row>
                    <xdr:rowOff>123825</xdr:rowOff>
                  </to>
                </anchor>
              </controlPr>
            </control>
          </mc:Choice>
        </mc:AlternateContent>
        <mc:AlternateContent xmlns:mc="http://schemas.openxmlformats.org/markup-compatibility/2006">
          <mc:Choice Requires="x14">
            <control shapeId="1222" r:id="rId125" name="Option Button 198">
              <controlPr defaultSize="0" autoFill="0" autoLine="0" autoPict="0">
                <anchor moveWithCells="1">
                  <from>
                    <xdr:col>3</xdr:col>
                    <xdr:colOff>123825</xdr:colOff>
                    <xdr:row>35</xdr:row>
                    <xdr:rowOff>19050</xdr:rowOff>
                  </from>
                  <to>
                    <xdr:col>4</xdr:col>
                    <xdr:colOff>485775</xdr:colOff>
                    <xdr:row>35</xdr:row>
                    <xdr:rowOff>219075</xdr:rowOff>
                  </to>
                </anchor>
              </controlPr>
            </control>
          </mc:Choice>
        </mc:AlternateContent>
        <mc:AlternateContent xmlns:mc="http://schemas.openxmlformats.org/markup-compatibility/2006">
          <mc:Choice Requires="x14">
            <control shapeId="1225" r:id="rId126" name="Option Button 201">
              <controlPr defaultSize="0" autoFill="0" autoLine="0" autoPict="0">
                <anchor moveWithCells="1">
                  <from>
                    <xdr:col>3</xdr:col>
                    <xdr:colOff>123825</xdr:colOff>
                    <xdr:row>51</xdr:row>
                    <xdr:rowOff>142875</xdr:rowOff>
                  </from>
                  <to>
                    <xdr:col>4</xdr:col>
                    <xdr:colOff>314325</xdr:colOff>
                    <xdr:row>51</xdr:row>
                    <xdr:rowOff>352425</xdr:rowOff>
                  </to>
                </anchor>
              </controlPr>
            </control>
          </mc:Choice>
        </mc:AlternateContent>
        <mc:AlternateContent xmlns:mc="http://schemas.openxmlformats.org/markup-compatibility/2006">
          <mc:Choice Requires="x14">
            <control shapeId="1228" r:id="rId127" name="Group Box 204">
              <controlPr defaultSize="0" autoFill="0" autoPict="0">
                <anchor moveWithCells="1">
                  <from>
                    <xdr:col>2</xdr:col>
                    <xdr:colOff>4486275</xdr:colOff>
                    <xdr:row>64</xdr:row>
                    <xdr:rowOff>0</xdr:rowOff>
                  </from>
                  <to>
                    <xdr:col>5</xdr:col>
                    <xdr:colOff>647700</xdr:colOff>
                    <xdr:row>66</xdr:row>
                    <xdr:rowOff>228600</xdr:rowOff>
                  </to>
                </anchor>
              </controlPr>
            </control>
          </mc:Choice>
        </mc:AlternateContent>
        <mc:AlternateContent xmlns:mc="http://schemas.openxmlformats.org/markup-compatibility/2006">
          <mc:Choice Requires="x14">
            <control shapeId="1229" r:id="rId128" name="Option Button 205">
              <controlPr defaultSize="0" autoFill="0" autoLine="0" autoPict="0">
                <anchor moveWithCells="1">
                  <from>
                    <xdr:col>3</xdr:col>
                    <xdr:colOff>123825</xdr:colOff>
                    <xdr:row>77</xdr:row>
                    <xdr:rowOff>47625</xdr:rowOff>
                  </from>
                  <to>
                    <xdr:col>5</xdr:col>
                    <xdr:colOff>0</xdr:colOff>
                    <xdr:row>77</xdr:row>
                    <xdr:rowOff>133350</xdr:rowOff>
                  </to>
                </anchor>
              </controlPr>
            </control>
          </mc:Choice>
        </mc:AlternateContent>
        <mc:AlternateContent xmlns:mc="http://schemas.openxmlformats.org/markup-compatibility/2006">
          <mc:Choice Requires="x14">
            <control shapeId="1230" r:id="rId129" name="Option Button 206">
              <controlPr defaultSize="0" autoFill="0" autoLine="0" autoPict="0">
                <anchor moveWithCells="1">
                  <from>
                    <xdr:col>3</xdr:col>
                    <xdr:colOff>123825</xdr:colOff>
                    <xdr:row>87</xdr:row>
                    <xdr:rowOff>66675</xdr:rowOff>
                  </from>
                  <to>
                    <xdr:col>5</xdr:col>
                    <xdr:colOff>276225</xdr:colOff>
                    <xdr:row>87</xdr:row>
                    <xdr:rowOff>209550</xdr:rowOff>
                  </to>
                </anchor>
              </controlPr>
            </control>
          </mc:Choice>
        </mc:AlternateContent>
        <mc:AlternateContent xmlns:mc="http://schemas.openxmlformats.org/markup-compatibility/2006">
          <mc:Choice Requires="x14">
            <control shapeId="1231" r:id="rId130" name="Option Button 207">
              <controlPr defaultSize="0" autoFill="0" autoLine="0" autoPict="0">
                <anchor moveWithCells="1">
                  <from>
                    <xdr:col>3</xdr:col>
                    <xdr:colOff>104775</xdr:colOff>
                    <xdr:row>88</xdr:row>
                    <xdr:rowOff>19050</xdr:rowOff>
                  </from>
                  <to>
                    <xdr:col>4</xdr:col>
                    <xdr:colOff>314325</xdr:colOff>
                    <xdr:row>88</xdr:row>
                    <xdr:rowOff>200025</xdr:rowOff>
                  </to>
                </anchor>
              </controlPr>
            </control>
          </mc:Choice>
        </mc:AlternateContent>
        <mc:AlternateContent xmlns:mc="http://schemas.openxmlformats.org/markup-compatibility/2006">
          <mc:Choice Requires="x14">
            <control shapeId="1232" r:id="rId131" name="Group Box 208">
              <controlPr defaultSize="0" autoFill="0" autoPict="0">
                <anchor moveWithCells="1">
                  <from>
                    <xdr:col>3</xdr:col>
                    <xdr:colOff>9525</xdr:colOff>
                    <xdr:row>87</xdr:row>
                    <xdr:rowOff>19050</xdr:rowOff>
                  </from>
                  <to>
                    <xdr:col>5</xdr:col>
                    <xdr:colOff>1266825</xdr:colOff>
                    <xdr:row>89</xdr:row>
                    <xdr:rowOff>57150</xdr:rowOff>
                  </to>
                </anchor>
              </controlPr>
            </control>
          </mc:Choice>
        </mc:AlternateContent>
        <mc:AlternateContent xmlns:mc="http://schemas.openxmlformats.org/markup-compatibility/2006">
          <mc:Choice Requires="x14">
            <control shapeId="1233" r:id="rId132" name="Option Button 209">
              <controlPr defaultSize="0" autoFill="0" autoLine="0" autoPict="0">
                <anchor moveWithCells="1">
                  <from>
                    <xdr:col>3</xdr:col>
                    <xdr:colOff>114300</xdr:colOff>
                    <xdr:row>110</xdr:row>
                    <xdr:rowOff>342900</xdr:rowOff>
                  </from>
                  <to>
                    <xdr:col>4</xdr:col>
                    <xdr:colOff>228600</xdr:colOff>
                    <xdr:row>111</xdr:row>
                    <xdr:rowOff>219075</xdr:rowOff>
                  </to>
                </anchor>
              </controlPr>
            </control>
          </mc:Choice>
        </mc:AlternateContent>
        <mc:AlternateContent xmlns:mc="http://schemas.openxmlformats.org/markup-compatibility/2006">
          <mc:Choice Requires="x14">
            <control shapeId="1234" r:id="rId133" name="Option Button 210">
              <controlPr defaultSize="0" autoFill="0" autoLine="0" autoPict="0">
                <anchor moveWithCells="1">
                  <from>
                    <xdr:col>3</xdr:col>
                    <xdr:colOff>123825</xdr:colOff>
                    <xdr:row>113</xdr:row>
                    <xdr:rowOff>352425</xdr:rowOff>
                  </from>
                  <to>
                    <xdr:col>4</xdr:col>
                    <xdr:colOff>428625</xdr:colOff>
                    <xdr:row>114</xdr:row>
                    <xdr:rowOff>228600</xdr:rowOff>
                  </to>
                </anchor>
              </controlPr>
            </control>
          </mc:Choice>
        </mc:AlternateContent>
        <mc:AlternateContent xmlns:mc="http://schemas.openxmlformats.org/markup-compatibility/2006">
          <mc:Choice Requires="x14">
            <control shapeId="1235" r:id="rId134" name="Option Button 211">
              <controlPr defaultSize="0" autoFill="0" autoLine="0" autoPict="0">
                <anchor moveWithCells="1">
                  <from>
                    <xdr:col>3</xdr:col>
                    <xdr:colOff>133350</xdr:colOff>
                    <xdr:row>120</xdr:row>
                    <xdr:rowOff>66675</xdr:rowOff>
                  </from>
                  <to>
                    <xdr:col>4</xdr:col>
                    <xdr:colOff>600075</xdr:colOff>
                    <xdr:row>120</xdr:row>
                    <xdr:rowOff>314325</xdr:rowOff>
                  </to>
                </anchor>
              </controlPr>
            </control>
          </mc:Choice>
        </mc:AlternateContent>
        <mc:AlternateContent xmlns:mc="http://schemas.openxmlformats.org/markup-compatibility/2006">
          <mc:Choice Requires="x14">
            <control shapeId="1236" r:id="rId135" name="Option Button 212">
              <controlPr defaultSize="0" autoFill="0" autoLine="0" autoPict="0">
                <anchor moveWithCells="1">
                  <from>
                    <xdr:col>3</xdr:col>
                    <xdr:colOff>123825</xdr:colOff>
                    <xdr:row>122</xdr:row>
                    <xdr:rowOff>47625</xdr:rowOff>
                  </from>
                  <to>
                    <xdr:col>4</xdr:col>
                    <xdr:colOff>381000</xdr:colOff>
                    <xdr:row>122</xdr:row>
                    <xdr:rowOff>295275</xdr:rowOff>
                  </to>
                </anchor>
              </controlPr>
            </control>
          </mc:Choice>
        </mc:AlternateContent>
        <mc:AlternateContent xmlns:mc="http://schemas.openxmlformats.org/markup-compatibility/2006">
          <mc:Choice Requires="x14">
            <control shapeId="1238" r:id="rId136" name="Option Button 214">
              <controlPr defaultSize="0" autoFill="0" autoLine="0" autoPict="0">
                <anchor moveWithCells="1">
                  <from>
                    <xdr:col>3</xdr:col>
                    <xdr:colOff>123825</xdr:colOff>
                    <xdr:row>12</xdr:row>
                    <xdr:rowOff>0</xdr:rowOff>
                  </from>
                  <to>
                    <xdr:col>4</xdr:col>
                    <xdr:colOff>247650</xdr:colOff>
                    <xdr:row>13</xdr:row>
                    <xdr:rowOff>9525</xdr:rowOff>
                  </to>
                </anchor>
              </controlPr>
            </control>
          </mc:Choice>
        </mc:AlternateContent>
        <mc:AlternateContent xmlns:mc="http://schemas.openxmlformats.org/markup-compatibility/2006">
          <mc:Choice Requires="x14">
            <control shapeId="1046" r:id="rId137" name="Group Box 22">
              <controlPr defaultSize="0" autoFill="0" autoPict="0">
                <anchor moveWithCells="1">
                  <from>
                    <xdr:col>2</xdr:col>
                    <xdr:colOff>4457700</xdr:colOff>
                    <xdr:row>10</xdr:row>
                    <xdr:rowOff>0</xdr:rowOff>
                  </from>
                  <to>
                    <xdr:col>5</xdr:col>
                    <xdr:colOff>1447800</xdr:colOff>
                    <xdr:row>13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STEP 1</vt:lpstr>
      <vt:lpstr>STEP 2</vt:lpstr>
      <vt:lpstr>'STEP 2'!Print_Area</vt:lpstr>
      <vt:lpstr>'STEP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Checker</dc:creator>
  <cp:lastModifiedBy>Sumie Kashihara</cp:lastModifiedBy>
  <cp:lastPrinted>2017-12-14T01:34:03Z</cp:lastPrinted>
  <dcterms:created xsi:type="dcterms:W3CDTF">2017-05-22T17:08:18Z</dcterms:created>
  <dcterms:modified xsi:type="dcterms:W3CDTF">2018-03-26T04:31:05Z</dcterms:modified>
</cp:coreProperties>
</file>